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_HERE" sheetId="1" state="visible" r:id="rId1"/>
    <sheet name="Client_Intake" sheetId="2" state="visible" r:id="rId2"/>
    <sheet name="Source_Registry" sheetId="3" state="visible" r:id="rId3"/>
    <sheet name="URL_Snapshots" sheetId="4" state="visible" r:id="rId4"/>
    <sheet name="Business_Facts" sheetId="5" state="visible" r:id="rId5"/>
    <sheet name="Buyer_Questions" sheetId="6" state="visible" r:id="rId6"/>
    <sheet name="Evidence_Reqs" sheetId="7" state="visible" r:id="rId7"/>
    <sheet name="Evidence" sheetId="8" state="visible" r:id="rId8"/>
    <sheet name="Claims" sheetId="9" state="visible" r:id="rId9"/>
    <sheet name="URL_Actions" sheetId="10" state="visible" r:id="rId10"/>
    <sheet name="Human_Review" sheetId="11" state="visible" r:id="rId11"/>
    <sheet name="Client_Report_Lines" sheetId="12" state="visible" r:id="rId12"/>
    <sheet name="Time_Log" sheetId="13" state="visible" r:id="rId13"/>
    <sheet name="Adoption" sheetId="14" state="visible" r:id="rId14"/>
    <sheet name="Payment" sheetId="15" state="visible" r:id="rId15"/>
    <sheet name="Blind_Control" sheetId="16" state="visible" r:id="rId16"/>
    <sheet name="Assumptions" sheetId="17" state="visible" r:id="rId17"/>
    <sheet name="Gold_Tests" sheetId="18" state="visible" r:id="rId18"/>
    <sheet name="Scorecard" sheetId="19" state="visible" r:id="rId19"/>
    <sheet name="Controlled_Lists" sheetId="20" state="visible" r:id="rId20"/>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1F3864"/>
      <sz val="14"/>
    </font>
    <font>
      <b val="1"/>
      <color rgb="007F6000"/>
      <sz val="10"/>
    </font>
    <font>
      <b val="1"/>
      <color rgb="001F3864"/>
      <sz val="11"/>
    </font>
    <font>
      <i val="1"/>
      <color rgb="007F7F7F"/>
      <sz val="9"/>
    </font>
    <font>
      <b val="1"/>
      <color rgb="00FFFFFF"/>
      <sz val="10"/>
    </font>
    <font>
      <b val="1"/>
      <color rgb="00C00000"/>
      <sz val="11"/>
    </font>
  </fonts>
  <fills count="4">
    <fill>
      <patternFill/>
    </fill>
    <fill>
      <patternFill patternType="gray125"/>
    </fill>
    <fill>
      <patternFill patternType="solid">
        <fgColor rgb="00FFF2CC"/>
      </patternFill>
    </fill>
    <fill>
      <patternFill patternType="solid">
        <fgColor rgb="001F386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6">
    <xf numFmtId="0" fontId="0" fillId="0" borderId="0" pivotButton="0" quotePrefix="0" xfId="0"/>
    <xf numFmtId="0" fontId="1" fillId="0" borderId="0" applyAlignment="1" pivotButton="0" quotePrefix="0" xfId="0">
      <alignment vertical="top" wrapText="1"/>
    </xf>
    <xf numFmtId="0" fontId="2" fillId="2" borderId="0" applyAlignment="1" pivotButton="0" quotePrefix="0" xfId="0">
      <alignment vertical="top" wrapText="1"/>
    </xf>
    <xf numFmtId="0" fontId="0" fillId="0" borderId="0" applyAlignment="1" pivotButton="0" quotePrefix="0" xfId="0">
      <alignment vertical="top" wrapText="1"/>
    </xf>
    <xf numFmtId="0" fontId="3" fillId="0" borderId="0" applyAlignment="1" pivotButton="0" quotePrefix="0" xfId="0">
      <alignment vertical="top" wrapText="1"/>
    </xf>
    <xf numFmtId="0" fontId="1" fillId="0" borderId="0" pivotButton="0" quotePrefix="0" xfId="0"/>
    <xf numFmtId="0" fontId="2" fillId="2" borderId="0" pivotButton="0" quotePrefix="0" xfId="0"/>
    <xf numFmtId="0" fontId="4" fillId="0" borderId="0" pivotButton="0" quotePrefix="0" xfId="0"/>
    <xf numFmtId="0" fontId="5" fillId="3" borderId="0" pivotButton="0" quotePrefix="0" xfId="0"/>
    <xf numFmtId="0" fontId="0" fillId="0" borderId="1" pivotButton="0" quotePrefix="0" xfId="0"/>
    <xf numFmtId="0" fontId="0" fillId="0" borderId="1" applyAlignment="1" pivotButton="0" quotePrefix="0" xfId="0">
      <alignment vertical="top" wrapText="1"/>
    </xf>
    <xf numFmtId="0" fontId="5" fillId="3" borderId="1" applyAlignment="1" pivotButton="0" quotePrefix="0" xfId="0">
      <alignment vertical="top" wrapText="1"/>
    </xf>
    <xf numFmtId="0" fontId="0" fillId="0" borderId="1" applyAlignment="1" pivotButton="0" quotePrefix="0" xfId="0">
      <alignment vertical="top"/>
    </xf>
    <xf numFmtId="0" fontId="5" fillId="3" borderId="1" pivotButton="0" quotePrefix="0" xfId="0"/>
    <xf numFmtId="10" fontId="0" fillId="0" borderId="1" pivotButton="0" quotePrefix="0" xfId="0"/>
    <xf numFmtId="0"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1"/>
  <sheetViews>
    <sheetView workbookViewId="0">
      <selection activeCell="A1" sqref="A1"/>
    </sheetView>
  </sheetViews>
  <sheetFormatPr baseColWidth="8" defaultRowHeight="15"/>
  <cols>
    <col width="118" customWidth="1" min="1" max="1"/>
  </cols>
  <sheetData>
    <row r="1">
      <c r="A1" s="1" t="inlineStr">
        <is>
          <t>Demo Hydraulic Co. — Buyer Evidence Audit (Anonymized Demonstration Sample)</t>
        </is>
      </c>
    </row>
    <row r="2">
      <c r="A2" s="2" t="inlineStr">
        <is>
          <t>SYNTHETIC / ANONYMIZED DEMONSTRATION DATA — not a real client, not a real audit result. Company, domain and figures are invented.</t>
        </is>
      </c>
    </row>
    <row r="3">
      <c r="A3" s="3" t="n"/>
    </row>
    <row r="4">
      <c r="A4" s="4" t="inlineStr">
        <is>
          <t>What this file is</t>
        </is>
      </c>
    </row>
    <row r="5">
      <c r="A5" s="3" t="inlineStr">
        <is>
          <t>A structural demonstration of the Industrial B2B Buyer Evidence Audit method. It shows the sheet layout, controlled enumerations, evidence taxonomy, deterministic priority scoring and scorecard logic used in real runs.</t>
        </is>
      </c>
    </row>
    <row r="6">
      <c r="A6" s="3" t="n"/>
    </row>
    <row r="7">
      <c r="A7" s="4" t="inlineStr">
        <is>
          <t>What this file is not</t>
        </is>
      </c>
    </row>
    <row r="8">
      <c r="A8" s="3" t="inlineStr">
        <is>
          <t>It is not a real client audit. Demo Hydraulic Co. does not exist. The domain example.com is a reserved documentation domain. Every figure, URL, hash, specification and finding is invented for demonstration. No real company, employee, customer, brand, email, phone number or address appears anywhere in this workbook.</t>
        </is>
      </c>
    </row>
    <row r="9">
      <c r="A9" s="3" t="n"/>
    </row>
    <row r="10">
      <c r="A10" s="4" t="inlineStr">
        <is>
          <t>Contents</t>
        </is>
      </c>
    </row>
    <row r="11">
      <c r="A11" s="3" t="inlineStr">
        <is>
          <t>Buyer_Questions      10 prioritized buyer questions with final evidence status</t>
        </is>
      </c>
    </row>
    <row r="12">
      <c r="A12" s="3" t="inlineStr">
        <is>
          <t>Evidence_Reqs        10 evidence requirements defined before inspection</t>
        </is>
      </c>
    </row>
    <row r="13">
      <c r="A13" s="3" t="inlineStr">
        <is>
          <t>Evidence             14 evidence items with provenance and support strength</t>
        </is>
      </c>
    </row>
    <row r="14">
      <c r="A14" s="3" t="inlineStr">
        <is>
          <t>Claims               8 claims linked to multiple evidence items</t>
        </is>
      </c>
    </row>
    <row r="15">
      <c r="A15" s="3" t="inlineStr">
        <is>
          <t>URL_Actions          8 URL-level remediation actions with formula-driven priority</t>
        </is>
      </c>
    </row>
    <row r="16">
      <c r="A16" s="3" t="inlineStr">
        <is>
          <t>Human_Review         8 high-risk review records awaiting client fact approval</t>
        </is>
      </c>
    </row>
    <row r="17">
      <c r="A17" s="3" t="inlineStr">
        <is>
          <t>Business_Facts       7 client facts required but not supplied</t>
        </is>
      </c>
    </row>
    <row r="18">
      <c r="A18" s="3" t="inlineStr">
        <is>
          <t>Client_Report_Lines  8 client-facing report line items</t>
        </is>
      </c>
    </row>
    <row r="19">
      <c r="A19" s="3" t="inlineStr">
        <is>
          <t>URL_Snapshots        12 page captures with timestamp and content hash</t>
        </is>
      </c>
    </row>
    <row r="20">
      <c r="A20" s="3" t="inlineStr">
        <is>
          <t>Source_Registry      6 public sources with privacy classification</t>
        </is>
      </c>
    </row>
    <row r="21">
      <c r="A21" s="3" t="inlineStr">
        <is>
          <t>Blind_Control        8 novelty comparisons (no client backlog supplied)</t>
        </is>
      </c>
    </row>
    <row r="22">
      <c r="A22" s="3" t="inlineStr">
        <is>
          <t>Assumptions          4 explicit assumptions</t>
        </is>
      </c>
    </row>
    <row r="23">
      <c r="A23" s="3" t="inlineStr">
        <is>
          <t>Gold_Tests           6 regression cases guarding against unsupported inference</t>
        </is>
      </c>
    </row>
    <row r="24">
      <c r="A24" s="3" t="inlineStr">
        <is>
          <t>Scorecard            Deterministic metrics and gate recommendation</t>
        </is>
      </c>
    </row>
    <row r="25">
      <c r="A25" s="3" t="inlineStr">
        <is>
          <t>Controlled_Lists     Enumerations backing every dropdown</t>
        </is>
      </c>
    </row>
    <row r="26">
      <c r="A26" s="3" t="n"/>
    </row>
    <row r="27">
      <c r="A27" s="4" t="inlineStr">
        <is>
          <t>How to read the Scorecard</t>
        </is>
      </c>
    </row>
    <row r="28">
      <c r="A28" s="3" t="inlineStr">
        <is>
          <t>The Scorecard returns STOP. That is the correct and intended result. All eight high-risk review items require client-authorized fact approval, which does not exist in an unauthorized desk audit. No actions are accepted, no owner or target date is assigned, no implementation is verified and no payment exists. The formulas are not tuned to produce a flattering number.</t>
        </is>
      </c>
    </row>
    <row r="29">
      <c r="A29" s="3" t="n"/>
    </row>
    <row r="30">
      <c r="A30" s="4" t="inlineStr">
        <is>
          <t>Scoring rule (priority-0.2)</t>
        </is>
      </c>
    </row>
    <row r="31">
      <c r="A31" s="3" t="inlineStr">
        <is>
          <t>priority_score = buyer_importance + gap_severity + fact_readiness + business_impact, each rated 1-5, summed by formula in the sheet. Tier: &gt;=17 High, 13-16 Medium, &lt;=12 Low. Weighting is visible in the cell, never hidden inside a model prompt.</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W13"/>
  <sheetViews>
    <sheetView workbookViewId="0">
      <pane ySplit="5" topLeftCell="A6" activePane="bottomLeft" state="frozen"/>
      <selection pane="bottomLeft" activeCell="A1" sqref="A1"/>
    </sheetView>
  </sheetViews>
  <sheetFormatPr baseColWidth="8" defaultRowHeight="15"/>
  <cols>
    <col width="10" customWidth="1" min="1" max="1"/>
    <col width="10" customWidth="1" min="2" max="2"/>
    <col width="52" customWidth="1" min="3" max="3"/>
    <col width="12" customWidth="1" min="4" max="4"/>
    <col width="20" customWidth="1" min="5" max="5"/>
    <col width="56" customWidth="1" min="6" max="6"/>
    <col width="56" customWidth="1" min="7" max="7"/>
    <col width="16" customWidth="1" min="8" max="8"/>
    <col width="72" customWidth="1" min="9" max="9"/>
    <col width="16" customWidth="1" min="10" max="10"/>
    <col width="12" customWidth="1" min="11" max="11"/>
    <col width="16" customWidth="1" min="12" max="12"/>
    <col width="16" customWidth="1" min="13" max="13"/>
    <col width="14" customWidth="1" min="14" max="14"/>
    <col width="14" customWidth="1" min="15" max="15"/>
    <col width="16" customWidth="1" min="16" max="16"/>
    <col width="18" customWidth="1" min="17" max="17"/>
    <col width="14" customWidth="1" min="18" max="18"/>
    <col width="14" customWidth="1" min="19" max="19"/>
    <col width="16" customWidth="1" min="20" max="20"/>
    <col width="20" customWidth="1" min="21" max="21"/>
    <col width="14" customWidth="1" min="22" max="22"/>
    <col width="52" customWidth="1" min="23" max="23"/>
  </cols>
  <sheetData>
    <row r="1">
      <c r="A1" s="5" t="inlineStr">
        <is>
          <t>URL-level Remediation Backlog</t>
        </is>
      </c>
    </row>
    <row r="2">
      <c r="A2" s="6" t="inlineStr">
        <is>
          <t>SYNTHETIC / ANONYMIZED DEMONSTRATION DATA — not a real client, not a real audit result. Company, domain and figures are invented.</t>
        </is>
      </c>
    </row>
    <row r="3">
      <c r="A3" s="7" t="inlineStr">
        <is>
          <t>Priority inputs live in separate columns. Ranking is deterministic and versioned.</t>
        </is>
      </c>
    </row>
    <row r="4">
      <c r="A4" s="7" t="inlineStr">
        <is>
          <t>priority_score and priority_tier are FORMULAS — open any cell in column R or S to see the rule.</t>
        </is>
      </c>
    </row>
    <row r="5">
      <c r="A5" s="11" t="inlineStr">
        <is>
          <t>action_id</t>
        </is>
      </c>
      <c r="B5" s="11" t="inlineStr">
        <is>
          <t>url_id</t>
        </is>
      </c>
      <c r="C5" s="11" t="inlineStr">
        <is>
          <t>url</t>
        </is>
      </c>
      <c r="D5" s="11" t="inlineStr">
        <is>
          <t>question_id</t>
        </is>
      </c>
      <c r="E5" s="11" t="inlineStr">
        <is>
          <t>current_evidence_status</t>
        </is>
      </c>
      <c r="F5" s="11" t="inlineStr">
        <is>
          <t>gap_summary</t>
        </is>
      </c>
      <c r="G5" s="11" t="inlineStr">
        <is>
          <t>target_evidence</t>
        </is>
      </c>
      <c r="H5" s="11" t="inlineStr">
        <is>
          <t>action_type</t>
        </is>
      </c>
      <c r="I5" s="11" t="inlineStr">
        <is>
          <t>specific_change</t>
        </is>
      </c>
      <c r="J5" s="11" t="inlineStr">
        <is>
          <t>business_fact_ids</t>
        </is>
      </c>
      <c r="K5" s="11" t="inlineStr">
        <is>
          <t>risk_level</t>
        </is>
      </c>
      <c r="L5" s="11" t="inlineStr">
        <is>
          <t>implementation_effort</t>
        </is>
      </c>
      <c r="M5" s="11" t="inlineStr">
        <is>
          <t>buyer_importance</t>
        </is>
      </c>
      <c r="N5" s="11" t="inlineStr">
        <is>
          <t>gap_severity</t>
        </is>
      </c>
      <c r="O5" s="11" t="inlineStr">
        <is>
          <t>fact_readiness</t>
        </is>
      </c>
      <c r="P5" s="11" t="inlineStr">
        <is>
          <t>business_impact</t>
        </is>
      </c>
      <c r="Q5" s="11" t="inlineStr">
        <is>
          <t>priority_rule_version</t>
        </is>
      </c>
      <c r="R5" s="11" t="inlineStr">
        <is>
          <t>priority_score</t>
        </is>
      </c>
      <c r="S5" s="11" t="inlineStr">
        <is>
          <t>priority_tier</t>
        </is>
      </c>
      <c r="T5" s="11" t="inlineStr">
        <is>
          <t>client_decision</t>
        </is>
      </c>
      <c r="U5" s="11" t="inlineStr">
        <is>
          <t>owner_role_proposed</t>
        </is>
      </c>
      <c r="V5" s="11" t="inlineStr">
        <is>
          <t>target_date</t>
        </is>
      </c>
      <c r="W5" s="11" t="inlineStr">
        <is>
          <t>notes</t>
        </is>
      </c>
    </row>
    <row r="6">
      <c r="A6" s="12" t="inlineStr">
        <is>
          <t>ACT-001</t>
        </is>
      </c>
      <c r="B6" s="12" t="inlineStr">
        <is>
          <t>URL-031</t>
        </is>
      </c>
      <c r="C6" s="12" t="inlineStr">
        <is>
          <t>https://www.example.com/support/</t>
        </is>
      </c>
      <c r="D6" s="12" t="inlineStr">
        <is>
          <t>BQ-004</t>
        </is>
      </c>
      <c r="E6" s="12" t="inlineStr">
        <is>
          <t>missing</t>
        </is>
      </c>
      <c r="F6" s="10" t="inlineStr">
        <is>
          <t>No consolidated warranty policy reachable in the sampled pages.</t>
        </is>
      </c>
      <c r="G6" s="10" t="inlineStr">
        <is>
          <t>One warranty policy covering period, start event, inclusions, exclusions, claim route and regional variation.</t>
        </is>
      </c>
      <c r="H6" s="12" t="inlineStr">
        <is>
          <t>new_page</t>
        </is>
      </c>
      <c r="I6" s="10" t="inlineStr">
        <is>
          <t>Create /warranty/ stating period per product family, start event, exclusions and claim procedure. Link it from every product and inquiry page.</t>
        </is>
      </c>
      <c r="J6" s="12" t="inlineStr">
        <is>
          <t>BF-004</t>
        </is>
      </c>
      <c r="K6" s="12" t="inlineStr">
        <is>
          <t>high</t>
        </is>
      </c>
      <c r="L6" s="12" t="inlineStr">
        <is>
          <t>M</t>
        </is>
      </c>
      <c r="M6" s="12" t="n">
        <v>5</v>
      </c>
      <c r="N6" s="12" t="n">
        <v>5</v>
      </c>
      <c r="O6" s="12" t="n">
        <v>4</v>
      </c>
      <c r="P6" s="12" t="n">
        <v>5</v>
      </c>
      <c r="Q6" s="12" t="inlineStr">
        <is>
          <t>priority-0.2</t>
        </is>
      </c>
      <c r="R6" s="12">
        <f>M6+N6+O6+P6</f>
        <v/>
      </c>
      <c r="S6" s="12">
        <f>IF(R6="","",IF(R6&gt;=17,"High",IF(R6&gt;=13,"Medium","Low")))</f>
        <v/>
      </c>
      <c r="T6" s="12" t="inlineStr">
        <is>
          <t>unknown</t>
        </is>
      </c>
      <c r="U6" s="12" t="inlineStr">
        <is>
          <t>Commercial + Legal</t>
        </is>
      </c>
      <c r="V6" s="12" t="n"/>
      <c r="W6" s="10" t="inlineStr">
        <is>
          <t>Client must approve the actual warranty terms before publication.</t>
        </is>
      </c>
    </row>
    <row r="7">
      <c r="A7" s="12" t="inlineStr">
        <is>
          <t>ACT-002</t>
        </is>
      </c>
      <c r="B7" s="12" t="inlineStr">
        <is>
          <t>URL-011</t>
        </is>
      </c>
      <c r="C7" s="10" t="inlineStr">
        <is>
          <t>https://www.example.com/products/cylinders/standard-series/</t>
        </is>
      </c>
      <c r="D7" s="12" t="inlineStr">
        <is>
          <t>BQ-002</t>
        </is>
      </c>
      <c r="E7" s="12" t="inlineStr">
        <is>
          <t>partial</t>
        </is>
      </c>
      <c r="F7" s="10" t="inlineStr">
        <is>
          <t>Published values carry no tolerance, test standard or revision date.</t>
        </is>
      </c>
      <c r="G7" s="10" t="inlineStr">
        <is>
          <t>Decision-grade table with tolerance, unit, standard reference and revision date per value.</t>
        </is>
      </c>
      <c r="H7" s="12" t="inlineStr">
        <is>
          <t>add_datasheet</t>
        </is>
      </c>
      <c r="I7" s="10" t="inlineStr">
        <is>
          <t>Rebuild the specification table with tolerance and standard columns; add a revision block and link a controlled PDF.</t>
        </is>
      </c>
      <c r="J7" s="12" t="inlineStr">
        <is>
          <t>BF-002</t>
        </is>
      </c>
      <c r="K7" s="12" t="inlineStr">
        <is>
          <t>high</t>
        </is>
      </c>
      <c r="L7" s="12" t="inlineStr">
        <is>
          <t>L</t>
        </is>
      </c>
      <c r="M7" s="12" t="n">
        <v>5</v>
      </c>
      <c r="N7" s="12" t="n">
        <v>4</v>
      </c>
      <c r="O7" s="12" t="n">
        <v>4</v>
      </c>
      <c r="P7" s="12" t="n">
        <v>5</v>
      </c>
      <c r="Q7" s="12" t="inlineStr">
        <is>
          <t>priority-0.2</t>
        </is>
      </c>
      <c r="R7" s="12">
        <f>M7+N7+O7+P7</f>
        <v/>
      </c>
      <c r="S7" s="12">
        <f>IF(R7="","",IF(R7&gt;=17,"High",IF(R7&gt;=13,"Medium","Low")))</f>
        <v/>
      </c>
      <c r="T7" s="12" t="inlineStr">
        <is>
          <t>unknown</t>
        </is>
      </c>
      <c r="U7" s="12" t="inlineStr">
        <is>
          <t>Engineering</t>
        </is>
      </c>
      <c r="V7" s="12" t="n"/>
      <c r="W7" s="10" t="inlineStr">
        <is>
          <t>Tolerances must come from client engineering, not inferred from ranges.</t>
        </is>
      </c>
    </row>
    <row r="8">
      <c r="A8" s="12" t="inlineStr">
        <is>
          <t>ACT-003</t>
        </is>
      </c>
      <c r="B8" s="12" t="inlineStr">
        <is>
          <t>URL-021</t>
        </is>
      </c>
      <c r="C8" s="10" t="inlineStr">
        <is>
          <t>https://www.example.com/products/rotary-actuators/model-a/</t>
        </is>
      </c>
      <c r="D8" s="12" t="inlineStr">
        <is>
          <t>BQ-003</t>
        </is>
      </c>
      <c r="E8" s="12" t="inlineStr">
        <is>
          <t>missing</t>
        </is>
      </c>
      <c r="F8" s="10" t="inlineStr">
        <is>
          <t>Output and holding torque published without definitions or a selection rule; leakage stated absolutely.</t>
        </is>
      </c>
      <c r="G8" s="10" t="inlineStr">
        <is>
          <t>Defined terms, test conditions and one documented selection rule; leakage qualified by test method.</t>
        </is>
      </c>
      <c r="H8" s="12" t="inlineStr">
        <is>
          <t>revise_copy</t>
        </is>
      </c>
      <c r="I8" s="10" t="inlineStr">
        <is>
          <t>Define each torque term with test condition, publish the selection rule, and replace "0 internal leakage" with the measured limit and its test method.</t>
        </is>
      </c>
      <c r="J8" s="12" t="inlineStr">
        <is>
          <t>BF-003</t>
        </is>
      </c>
      <c r="K8" s="12" t="inlineStr">
        <is>
          <t>high</t>
        </is>
      </c>
      <c r="L8" s="12" t="inlineStr">
        <is>
          <t>M</t>
        </is>
      </c>
      <c r="M8" s="12" t="n">
        <v>4</v>
      </c>
      <c r="N8" s="12" t="n">
        <v>5</v>
      </c>
      <c r="O8" s="12" t="n">
        <v>3</v>
      </c>
      <c r="P8" s="12" t="n">
        <v>5</v>
      </c>
      <c r="Q8" s="12" t="inlineStr">
        <is>
          <t>priority-0.2</t>
        </is>
      </c>
      <c r="R8" s="12">
        <f>M8+N8+O8+P8</f>
        <v/>
      </c>
      <c r="S8" s="12">
        <f>IF(R8="","",IF(R8&gt;=17,"High",IF(R8&gt;=13,"Medium","Low")))</f>
        <v/>
      </c>
      <c r="T8" s="12" t="inlineStr">
        <is>
          <t>unknown</t>
        </is>
      </c>
      <c r="U8" s="12" t="inlineStr">
        <is>
          <t>Engineering</t>
        </is>
      </c>
      <c r="V8" s="12" t="n"/>
      <c r="W8" s="10" t="inlineStr">
        <is>
          <t>Mis-selection risk. Both figures may be valid; the relationship is the gap.</t>
        </is>
      </c>
    </row>
    <row r="9">
      <c r="A9" s="12" t="inlineStr">
        <is>
          <t>ACT-004</t>
        </is>
      </c>
      <c r="B9" s="12" t="inlineStr">
        <is>
          <t>URL-004</t>
        </is>
      </c>
      <c r="C9" s="12" t="inlineStr">
        <is>
          <t>https://www.example.com/about/quality/</t>
        </is>
      </c>
      <c r="D9" s="12" t="inlineStr">
        <is>
          <t>BQ-001</t>
        </is>
      </c>
      <c r="E9" s="12" t="inlineStr">
        <is>
          <t>partial</t>
        </is>
      </c>
      <c r="F9" s="10" t="inlineStr">
        <is>
          <t>Certificate shown without number, issuing body or validity window.</t>
        </is>
      </c>
      <c r="G9" s="10" t="inlineStr">
        <is>
          <t>Certificate number, issuer, validity dates, certified scope and a legible copy or registry link.</t>
        </is>
      </c>
      <c r="H9" s="12" t="inlineStr">
        <is>
          <t>add_module</t>
        </is>
      </c>
      <c r="I9" s="10" t="inlineStr">
        <is>
          <t>Add a certification block with number, issuer, validity and scope; replace the low-resolution scan with a legible controlled copy.</t>
        </is>
      </c>
      <c r="J9" s="12" t="inlineStr">
        <is>
          <t>BF-001</t>
        </is>
      </c>
      <c r="K9" s="12" t="inlineStr">
        <is>
          <t>high</t>
        </is>
      </c>
      <c r="L9" s="12" t="inlineStr">
        <is>
          <t>S</t>
        </is>
      </c>
      <c r="M9" s="12" t="n">
        <v>5</v>
      </c>
      <c r="N9" s="12" t="n">
        <v>4</v>
      </c>
      <c r="O9" s="12" t="n">
        <v>4</v>
      </c>
      <c r="P9" s="12" t="n">
        <v>4</v>
      </c>
      <c r="Q9" s="12" t="inlineStr">
        <is>
          <t>priority-0.2</t>
        </is>
      </c>
      <c r="R9" s="12">
        <f>M9+N9+O9+P9</f>
        <v/>
      </c>
      <c r="S9" s="12">
        <f>IF(R9="","",IF(R9&gt;=17,"High",IF(R9&gt;=13,"Medium","Low")))</f>
        <v/>
      </c>
      <c r="T9" s="12" t="inlineStr">
        <is>
          <t>unknown</t>
        </is>
      </c>
      <c r="U9" s="12" t="inlineStr">
        <is>
          <t>Quality</t>
        </is>
      </c>
      <c r="V9" s="12" t="n"/>
      <c r="W9" s="10" t="inlineStr">
        <is>
          <t>Requires client-authorized certificate data. Do not publish unverified values.</t>
        </is>
      </c>
    </row>
    <row r="10">
      <c r="A10" s="12" t="inlineStr">
        <is>
          <t>ACT-005</t>
        </is>
      </c>
      <c r="B10" s="12" t="inlineStr">
        <is>
          <t>URL-041</t>
        </is>
      </c>
      <c r="C10" s="12" t="inlineStr">
        <is>
          <t>https://www.example.com/contact/</t>
        </is>
      </c>
      <c r="D10" s="12" t="inlineStr">
        <is>
          <t>BQ-009</t>
        </is>
      </c>
      <c r="E10" s="12" t="inlineStr">
        <is>
          <t>missing</t>
        </is>
      </c>
      <c r="F10" s="10" t="inlineStr">
        <is>
          <t>Inquiry form collects contact data with no reachable privacy notice.</t>
        </is>
      </c>
      <c r="G10" s="10" t="inlineStr">
        <is>
          <t>Privacy notice reachable from every collecting form, stating purpose, retention and deletion route.</t>
        </is>
      </c>
      <c r="H10" s="12" t="inlineStr">
        <is>
          <t>add_module</t>
        </is>
      </c>
      <c r="I10" s="10" t="inlineStr">
        <is>
          <t>Add a privacy link adjacent to every form and publish a notice covering controller, purpose, retention and deletion.</t>
        </is>
      </c>
      <c r="J10" s="12" t="inlineStr">
        <is>
          <t>BF-006</t>
        </is>
      </c>
      <c r="K10" s="12" t="inlineStr">
        <is>
          <t>high</t>
        </is>
      </c>
      <c r="L10" s="12" t="inlineStr">
        <is>
          <t>S</t>
        </is>
      </c>
      <c r="M10" s="12" t="n">
        <v>4</v>
      </c>
      <c r="N10" s="12" t="n">
        <v>5</v>
      </c>
      <c r="O10" s="12" t="n">
        <v>3</v>
      </c>
      <c r="P10" s="12" t="n">
        <v>4</v>
      </c>
      <c r="Q10" s="12" t="inlineStr">
        <is>
          <t>priority-0.2</t>
        </is>
      </c>
      <c r="R10" s="12">
        <f>M10+N10+O10+P10</f>
        <v/>
      </c>
      <c r="S10" s="12">
        <f>IF(R10="","",IF(R10&gt;=17,"High",IF(R10&gt;=13,"Medium","Low")))</f>
        <v/>
      </c>
      <c r="T10" s="12" t="inlineStr">
        <is>
          <t>unknown</t>
        </is>
      </c>
      <c r="U10" s="12" t="inlineStr">
        <is>
          <t>Legal</t>
        </is>
      </c>
      <c r="V10" s="12" t="n"/>
      <c r="W10" s="10" t="inlineStr">
        <is>
          <t>Jurisdiction-specific counsel review required before wording is finalized.</t>
        </is>
      </c>
    </row>
    <row r="11">
      <c r="A11" s="12" t="inlineStr">
        <is>
          <t>ACT-006</t>
        </is>
      </c>
      <c r="B11" s="12" t="inlineStr">
        <is>
          <t>URL-011</t>
        </is>
      </c>
      <c r="C11" s="10" t="inlineStr">
        <is>
          <t>https://www.example.com/products/cylinders/standard-series/</t>
        </is>
      </c>
      <c r="D11" s="12" t="inlineStr">
        <is>
          <t>BQ-006</t>
        </is>
      </c>
      <c r="E11" s="12" t="inlineStr">
        <is>
          <t>partial</t>
        </is>
      </c>
      <c r="F11" s="10" t="inlineStr">
        <is>
          <t>"100% pressure tested" published without protocol, sampling rule or record traceability.</t>
        </is>
      </c>
      <c r="G11" s="10" t="inlineStr">
        <is>
          <t>Protocol reference, pressure and duration, sampling rule and record retention route.</t>
        </is>
      </c>
      <c r="H11" s="12" t="inlineStr">
        <is>
          <t>revise_copy</t>
        </is>
      </c>
      <c r="I11" s="10" t="inlineStr">
        <is>
          <t>Qualify the testing statement with protocol reference, pressure/duration and record availability, or remove the absolute wording.</t>
        </is>
      </c>
      <c r="J11" s="12" t="inlineStr">
        <is>
          <t>BF-005</t>
        </is>
      </c>
      <c r="K11" s="12" t="inlineStr">
        <is>
          <t>high</t>
        </is>
      </c>
      <c r="L11" s="12" t="inlineStr">
        <is>
          <t>S</t>
        </is>
      </c>
      <c r="M11" s="12" t="n">
        <v>5</v>
      </c>
      <c r="N11" s="12" t="n">
        <v>4</v>
      </c>
      <c r="O11" s="12" t="n">
        <v>3</v>
      </c>
      <c r="P11" s="12" t="n">
        <v>4</v>
      </c>
      <c r="Q11" s="12" t="inlineStr">
        <is>
          <t>priority-0.2</t>
        </is>
      </c>
      <c r="R11" s="12">
        <f>M11+N11+O11+P11</f>
        <v/>
      </c>
      <c r="S11" s="12">
        <f>IF(R11="","",IF(R11&gt;=17,"High",IF(R11&gt;=13,"Medium","Low")))</f>
        <v/>
      </c>
      <c r="T11" s="12" t="inlineStr">
        <is>
          <t>unknown</t>
        </is>
      </c>
      <c r="U11" s="12" t="inlineStr">
        <is>
          <t>Quality</t>
        </is>
      </c>
      <c r="V11" s="12" t="n"/>
      <c r="W11" s="10" t="inlineStr">
        <is>
          <t>Client QA must confirm the protocol before the claim is restated.</t>
        </is>
      </c>
    </row>
    <row r="12">
      <c r="A12" s="12" t="inlineStr">
        <is>
          <t>ACT-007</t>
        </is>
      </c>
      <c r="B12" s="12" t="inlineStr">
        <is>
          <t>URL-006</t>
        </is>
      </c>
      <c r="C12" s="12" t="inlineStr">
        <is>
          <t>https://www.example.com/about/partners/</t>
        </is>
      </c>
      <c r="D12" s="12" t="inlineStr">
        <is>
          <t>BQ-008</t>
        </is>
      </c>
      <c r="E12" s="12" t="inlineStr">
        <is>
          <t>unknown</t>
        </is>
      </c>
      <c r="F12" s="10" t="inlineStr">
        <is>
          <t>Third-party logos imply OEM relationships with no authorization or scope on the page.</t>
        </is>
      </c>
      <c r="G12" s="10" t="inlineStr">
        <is>
          <t>Written reference authorization plus scoped program description, or removal of the implication.</t>
        </is>
      </c>
      <c r="H12" s="12" t="inlineStr">
        <is>
          <t>revise_copy</t>
        </is>
      </c>
      <c r="I12" s="10" t="inlineStr">
        <is>
          <t>Remove unauthorized logos, or replace with authorized references stating program scope, date range and product supplied.</t>
        </is>
      </c>
      <c r="J12" s="12" t="inlineStr">
        <is>
          <t>BF-007</t>
        </is>
      </c>
      <c r="K12" s="12" t="inlineStr">
        <is>
          <t>high</t>
        </is>
      </c>
      <c r="L12" s="12" t="inlineStr">
        <is>
          <t>S</t>
        </is>
      </c>
      <c r="M12" s="12" t="n">
        <v>4</v>
      </c>
      <c r="N12" s="12" t="n">
        <v>5</v>
      </c>
      <c r="O12" s="12" t="n">
        <v>2</v>
      </c>
      <c r="P12" s="12" t="n">
        <v>4</v>
      </c>
      <c r="Q12" s="12" t="inlineStr">
        <is>
          <t>priority-0.2</t>
        </is>
      </c>
      <c r="R12" s="12">
        <f>M12+N12+O12+P12</f>
        <v/>
      </c>
      <c r="S12" s="12">
        <f>IF(R12="","",IF(R12&gt;=17,"High",IF(R12&gt;=13,"Medium","Low")))</f>
        <v/>
      </c>
      <c r="T12" s="12" t="inlineStr">
        <is>
          <t>unknown</t>
        </is>
      </c>
      <c r="U12" s="12" t="inlineStr">
        <is>
          <t>Legal + Commercial</t>
        </is>
      </c>
      <c r="V12" s="12" t="n"/>
      <c r="W12" s="10" t="inlineStr">
        <is>
          <t>Highest legal exposure. Default to removal until authorization is on file.</t>
        </is>
      </c>
    </row>
    <row r="13">
      <c r="A13" s="12" t="inlineStr">
        <is>
          <t>ACT-008</t>
        </is>
      </c>
      <c r="B13" s="12" t="inlineStr">
        <is>
          <t>URL-012</t>
        </is>
      </c>
      <c r="C13" s="10" t="inlineStr">
        <is>
          <t>https://www.example.com/downloads/cylinder-datasheet.pdf</t>
        </is>
      </c>
      <c r="D13" s="12" t="inlineStr">
        <is>
          <t>BQ-010</t>
        </is>
      </c>
      <c r="E13" s="12" t="inlineStr">
        <is>
          <t>partial</t>
        </is>
      </c>
      <c r="F13" s="10" t="inlineStr">
        <is>
          <t>Downloadable datasheets carry no document number, revision or approval date.</t>
        </is>
      </c>
      <c r="G13" s="10" t="inlineStr">
        <is>
          <t>Document number, revision, issue date, approver role and supersession note on every controlled file.</t>
        </is>
      </c>
      <c r="H13" s="12" t="inlineStr">
        <is>
          <t>add_module</t>
        </is>
      </c>
      <c r="I13" s="10" t="inlineStr">
        <is>
          <t>Add a document-control footer to each downloadable technical file and list current revisions on the downloads page.</t>
        </is>
      </c>
      <c r="J13" s="12" t="inlineStr">
        <is>
          <t>BF-002</t>
        </is>
      </c>
      <c r="K13" s="12" t="inlineStr">
        <is>
          <t>medium</t>
        </is>
      </c>
      <c r="L13" s="12" t="inlineStr">
        <is>
          <t>M</t>
        </is>
      </c>
      <c r="M13" s="12" t="n">
        <v>4</v>
      </c>
      <c r="N13" s="12" t="n">
        <v>3</v>
      </c>
      <c r="O13" s="12" t="n">
        <v>4</v>
      </c>
      <c r="P13" s="12" t="n">
        <v>3</v>
      </c>
      <c r="Q13" s="12" t="inlineStr">
        <is>
          <t>priority-0.2</t>
        </is>
      </c>
      <c r="R13" s="12">
        <f>M13+N13+O13+P13</f>
        <v/>
      </c>
      <c r="S13" s="12">
        <f>IF(R13="","",IF(R13&gt;=17,"High",IF(R13&gt;=13,"Medium","Low")))</f>
        <v/>
      </c>
      <c r="T13" s="12" t="inlineStr">
        <is>
          <t>unknown</t>
        </is>
      </c>
      <c r="U13" s="12" t="inlineStr">
        <is>
          <t>Engineering</t>
        </is>
      </c>
      <c r="V13" s="12" t="n"/>
      <c r="W13" s="10" t="inlineStr">
        <is>
          <t>Enables retest comparison and change tracking.</t>
        </is>
      </c>
    </row>
  </sheetData>
  <dataValidations count="5">
    <dataValidation sqref="E6:E105" showDropDown="0" showInputMessage="0" showErrorMessage="0" allowBlank="1" type="list">
      <formula1>Controlled_Lists!$E$2:$E$6</formula1>
    </dataValidation>
    <dataValidation sqref="H6:H105" showDropDown="0" showInputMessage="0" showErrorMessage="0" allowBlank="1" type="list">
      <formula1>Controlled_Lists!$O$2:$O$7</formula1>
    </dataValidation>
    <dataValidation sqref="K6:K105" showDropDown="0" showInputMessage="0" showErrorMessage="0" allowBlank="1" type="list">
      <formula1>Controlled_Lists!$F$2:$F$4</formula1>
    </dataValidation>
    <dataValidation sqref="L6:L105" showDropDown="0" showInputMessage="0" showErrorMessage="0" allowBlank="1" type="list">
      <formula1>Controlled_Lists!$P$2:$P$5</formula1>
    </dataValidation>
    <dataValidation sqref="T6:T105" showDropDown="0" showInputMessage="0" showErrorMessage="0" allowBlank="1" type="list">
      <formula1>Controlled_Lists!$R$2:$R$6</formula1>
    </dataValidation>
  </dataValidation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R13"/>
  <sheetViews>
    <sheetView workbookViewId="0">
      <pane ySplit="5" topLeftCell="A6" activePane="bottomLeft" state="frozen"/>
      <selection pane="bottomLeft" activeCell="A1" sqref="A1"/>
    </sheetView>
  </sheetViews>
  <sheetFormatPr baseColWidth="8" defaultRowHeight="15"/>
  <cols>
    <col width="10" customWidth="1" min="1" max="1"/>
    <col width="10" customWidth="1" min="2" max="2"/>
    <col width="12" customWidth="1" min="3" max="3"/>
    <col width="12" customWidth="1" min="4" max="4"/>
    <col width="18" customWidth="1" min="5" max="5"/>
    <col width="20" customWidth="1" min="6" max="6"/>
    <col width="22" customWidth="1" min="7" max="7"/>
    <col width="24" customWidth="1" min="8" max="8"/>
    <col width="16" customWidth="1" min="9" max="9"/>
    <col width="22" customWidth="1" min="10" max="10"/>
    <col width="18" customWidth="1" min="11" max="11"/>
    <col width="18" customWidth="1" min="12" max="12"/>
    <col width="28" customWidth="1" min="13" max="13"/>
    <col width="16" customWidth="1" min="14" max="14"/>
    <col width="24" customWidth="1" min="15" max="15"/>
    <col width="72" customWidth="1" min="16" max="16"/>
    <col width="14" customWidth="1" min="17" max="17"/>
    <col width="14" customWidth="1" min="18" max="18"/>
  </cols>
  <sheetData>
    <row r="1">
      <c r="A1" s="5" t="inlineStr">
        <is>
          <t>Human Review Log</t>
        </is>
      </c>
    </row>
    <row r="2">
      <c r="A2" s="6" t="inlineStr">
        <is>
          <t>SYNTHETIC / ANONYMIZED DEMONSTRATION DATA — not a real client, not a real audit result. Company, domain and figures are invented.</t>
        </is>
      </c>
    </row>
    <row r="3">
      <c r="A3" s="7" t="inlineStr">
        <is>
          <t>High-risk claims require explicit review. Analyst review does NOT substitute for client-authorized approval of client business facts.</t>
        </is>
      </c>
    </row>
    <row r="4">
      <c r="A4" s="7" t="inlineStr">
        <is>
          <t>Every row here is final_decision=revise because client_authorized_fact_approval=no. That is what drives the STOP recommendation.</t>
        </is>
      </c>
    </row>
    <row r="5">
      <c r="A5" s="11" t="inlineStr">
        <is>
          <t>review_id</t>
        </is>
      </c>
      <c r="B5" s="11" t="inlineStr">
        <is>
          <t>item_id</t>
        </is>
      </c>
      <c r="C5" s="11" t="inlineStr">
        <is>
          <t>item_type</t>
        </is>
      </c>
      <c r="D5" s="11" t="inlineStr">
        <is>
          <t>risk_level</t>
        </is>
      </c>
      <c r="E5" s="11" t="inlineStr">
        <is>
          <t>citation_exact_match</t>
        </is>
      </c>
      <c r="F5" s="11" t="inlineStr">
        <is>
          <t>citation_supports_claim</t>
        </is>
      </c>
      <c r="G5" s="11" t="inlineStr">
        <is>
          <t>forbidden_inference_check</t>
        </is>
      </c>
      <c r="H5" s="11" t="inlineStr">
        <is>
          <t>numeric_consistency_check</t>
        </is>
      </c>
      <c r="I5" s="11" t="inlineStr">
        <is>
          <t>conflict_disclosed</t>
        </is>
      </c>
      <c r="J5" s="11" t="inlineStr">
        <is>
          <t>unknown_used_when_needed</t>
        </is>
      </c>
      <c r="K5" s="11" t="inlineStr">
        <is>
          <t>privacy_route_check</t>
        </is>
      </c>
      <c r="L5" s="11" t="inlineStr">
        <is>
          <t>publishability_check</t>
        </is>
      </c>
      <c r="M5" s="11" t="inlineStr">
        <is>
          <t>client_authorized_fact_approval</t>
        </is>
      </c>
      <c r="N5" s="11" t="inlineStr">
        <is>
          <t>final_decision</t>
        </is>
      </c>
      <c r="O5" s="11" t="inlineStr">
        <is>
          <t>correction_category</t>
        </is>
      </c>
      <c r="P5" s="11" t="inlineStr">
        <is>
          <t>review_notes</t>
        </is>
      </c>
      <c r="Q5" s="11" t="inlineStr">
        <is>
          <t>reviewer_role</t>
        </is>
      </c>
      <c r="R5" s="11" t="inlineStr">
        <is>
          <t>reviewed_at</t>
        </is>
      </c>
    </row>
    <row r="6">
      <c r="A6" s="12" t="inlineStr">
        <is>
          <t>HR-001</t>
        </is>
      </c>
      <c r="B6" s="12" t="inlineStr">
        <is>
          <t>CL-001</t>
        </is>
      </c>
      <c r="C6" s="12" t="inlineStr">
        <is>
          <t>claim</t>
        </is>
      </c>
      <c r="D6" s="12" t="inlineStr">
        <is>
          <t>high</t>
        </is>
      </c>
      <c r="E6" s="12" t="inlineStr">
        <is>
          <t>Yes</t>
        </is>
      </c>
      <c r="F6" s="12" t="inlineStr">
        <is>
          <t>Yes</t>
        </is>
      </c>
      <c r="G6" s="12" t="inlineStr">
        <is>
          <t>Yes</t>
        </is>
      </c>
      <c r="H6" s="12" t="inlineStr">
        <is>
          <t>Yes</t>
        </is>
      </c>
      <c r="I6" s="12" t="inlineStr">
        <is>
          <t>No</t>
        </is>
      </c>
      <c r="J6" s="12" t="inlineStr">
        <is>
          <t>Yes</t>
        </is>
      </c>
      <c r="K6" s="12" t="inlineStr">
        <is>
          <t>Yes</t>
        </is>
      </c>
      <c r="L6" s="12" t="inlineStr">
        <is>
          <t>Yes</t>
        </is>
      </c>
      <c r="M6" s="12" t="inlineStr">
        <is>
          <t>no</t>
        </is>
      </c>
      <c r="N6" s="12" t="inlineStr">
        <is>
          <t>revise</t>
        </is>
      </c>
      <c r="O6" s="12" t="inlineStr">
        <is>
          <t>missing_client_approval</t>
        </is>
      </c>
      <c r="P6" s="10" t="inlineStr">
        <is>
          <t>Certificate number, issuer and validity must come from the client quality function before any public statement.</t>
        </is>
      </c>
      <c r="Q6" s="12" t="inlineStr">
        <is>
          <t>analyst</t>
        </is>
      </c>
      <c r="R6" s="12" t="n"/>
    </row>
    <row r="7">
      <c r="A7" s="12" t="inlineStr">
        <is>
          <t>HR-002</t>
        </is>
      </c>
      <c r="B7" s="12" t="inlineStr">
        <is>
          <t>CL-002</t>
        </is>
      </c>
      <c r="C7" s="12" t="inlineStr">
        <is>
          <t>claim</t>
        </is>
      </c>
      <c r="D7" s="12" t="inlineStr">
        <is>
          <t>high</t>
        </is>
      </c>
      <c r="E7" s="12" t="inlineStr">
        <is>
          <t>Yes</t>
        </is>
      </c>
      <c r="F7" s="12" t="inlineStr">
        <is>
          <t>Yes</t>
        </is>
      </c>
      <c r="G7" s="12" t="inlineStr">
        <is>
          <t>Yes</t>
        </is>
      </c>
      <c r="H7" s="12" t="inlineStr">
        <is>
          <t>Yes</t>
        </is>
      </c>
      <c r="I7" s="12" t="inlineStr">
        <is>
          <t>No</t>
        </is>
      </c>
      <c r="J7" s="12" t="inlineStr">
        <is>
          <t>Yes</t>
        </is>
      </c>
      <c r="K7" s="12" t="inlineStr">
        <is>
          <t>Yes</t>
        </is>
      </c>
      <c r="L7" s="12" t="inlineStr">
        <is>
          <t>Yes</t>
        </is>
      </c>
      <c r="M7" s="12" t="inlineStr">
        <is>
          <t>no</t>
        </is>
      </c>
      <c r="N7" s="12" t="inlineStr">
        <is>
          <t>revise</t>
        </is>
      </c>
      <c r="O7" s="12" t="inlineStr">
        <is>
          <t>missing_client_approval</t>
        </is>
      </c>
      <c r="P7" s="10" t="inlineStr">
        <is>
          <t>Tolerances and test standards are client engineering facts; cannot be inferred from published ranges.</t>
        </is>
      </c>
      <c r="Q7" s="12" t="inlineStr">
        <is>
          <t>analyst</t>
        </is>
      </c>
      <c r="R7" s="12" t="n"/>
    </row>
    <row r="8">
      <c r="A8" s="12" t="inlineStr">
        <is>
          <t>HR-003</t>
        </is>
      </c>
      <c r="B8" s="12" t="inlineStr">
        <is>
          <t>CL-003</t>
        </is>
      </c>
      <c r="C8" s="12" t="inlineStr">
        <is>
          <t>claim</t>
        </is>
      </c>
      <c r="D8" s="12" t="inlineStr">
        <is>
          <t>high</t>
        </is>
      </c>
      <c r="E8" s="12" t="inlineStr">
        <is>
          <t>Yes</t>
        </is>
      </c>
      <c r="F8" s="12" t="inlineStr">
        <is>
          <t>Yes</t>
        </is>
      </c>
      <c r="G8" s="12" t="inlineStr">
        <is>
          <t>Yes</t>
        </is>
      </c>
      <c r="H8" s="12" t="inlineStr">
        <is>
          <t>Yes</t>
        </is>
      </c>
      <c r="I8" s="12" t="inlineStr">
        <is>
          <t>Yes</t>
        </is>
      </c>
      <c r="J8" s="12" t="inlineStr">
        <is>
          <t>Yes</t>
        </is>
      </c>
      <c r="K8" s="12" t="inlineStr">
        <is>
          <t>Yes</t>
        </is>
      </c>
      <c r="L8" s="12" t="inlineStr">
        <is>
          <t>Yes</t>
        </is>
      </c>
      <c r="M8" s="12" t="inlineStr">
        <is>
          <t>no</t>
        </is>
      </c>
      <c r="N8" s="12" t="inlineStr">
        <is>
          <t>revise</t>
        </is>
      </c>
      <c r="O8" s="12" t="inlineStr">
        <is>
          <t>conflict_unresolved</t>
        </is>
      </c>
      <c r="P8" s="10" t="inlineStr">
        <is>
          <t>Two torque figures disclosed as a conflict candidate. Client engineering must define the relationship.</t>
        </is>
      </c>
      <c r="Q8" s="12" t="inlineStr">
        <is>
          <t>analyst</t>
        </is>
      </c>
      <c r="R8" s="12" t="n"/>
    </row>
    <row r="9">
      <c r="A9" s="12" t="inlineStr">
        <is>
          <t>HR-004</t>
        </is>
      </c>
      <c r="B9" s="12" t="inlineStr">
        <is>
          <t>CL-004</t>
        </is>
      </c>
      <c r="C9" s="12" t="inlineStr">
        <is>
          <t>claim</t>
        </is>
      </c>
      <c r="D9" s="12" t="inlineStr">
        <is>
          <t>high</t>
        </is>
      </c>
      <c r="E9" s="12" t="inlineStr">
        <is>
          <t>Yes</t>
        </is>
      </c>
      <c r="F9" s="12" t="inlineStr">
        <is>
          <t>Yes</t>
        </is>
      </c>
      <c r="G9" s="12" t="inlineStr">
        <is>
          <t>Yes</t>
        </is>
      </c>
      <c r="H9" s="12" t="inlineStr">
        <is>
          <t>Yes</t>
        </is>
      </c>
      <c r="I9" s="12" t="inlineStr">
        <is>
          <t>No</t>
        </is>
      </c>
      <c r="J9" s="12" t="inlineStr">
        <is>
          <t>Yes</t>
        </is>
      </c>
      <c r="K9" s="12" t="inlineStr">
        <is>
          <t>Yes</t>
        </is>
      </c>
      <c r="L9" s="12" t="inlineStr">
        <is>
          <t>Yes</t>
        </is>
      </c>
      <c r="M9" s="12" t="inlineStr">
        <is>
          <t>no</t>
        </is>
      </c>
      <c r="N9" s="12" t="inlineStr">
        <is>
          <t>revise</t>
        </is>
      </c>
      <c r="O9" s="12" t="inlineStr">
        <is>
          <t>missing_client_approval</t>
        </is>
      </c>
      <c r="P9" s="10" t="inlineStr">
        <is>
          <t>Absence is scoped to the sampled pages. Client must confirm whether a policy exists elsewhere.</t>
        </is>
      </c>
      <c r="Q9" s="12" t="inlineStr">
        <is>
          <t>analyst</t>
        </is>
      </c>
      <c r="R9" s="12" t="n"/>
    </row>
    <row r="10">
      <c r="A10" s="12" t="inlineStr">
        <is>
          <t>HR-005</t>
        </is>
      </c>
      <c r="B10" s="12" t="inlineStr">
        <is>
          <t>CL-005</t>
        </is>
      </c>
      <c r="C10" s="12" t="inlineStr">
        <is>
          <t>claim</t>
        </is>
      </c>
      <c r="D10" s="12" t="inlineStr">
        <is>
          <t>high</t>
        </is>
      </c>
      <c r="E10" s="12" t="inlineStr">
        <is>
          <t>Yes</t>
        </is>
      </c>
      <c r="F10" s="12" t="inlineStr">
        <is>
          <t>Yes</t>
        </is>
      </c>
      <c r="G10" s="12" t="inlineStr">
        <is>
          <t>Yes</t>
        </is>
      </c>
      <c r="H10" s="12" t="inlineStr">
        <is>
          <t>Yes</t>
        </is>
      </c>
      <c r="I10" s="12" t="inlineStr">
        <is>
          <t>No</t>
        </is>
      </c>
      <c r="J10" s="12" t="inlineStr">
        <is>
          <t>Yes</t>
        </is>
      </c>
      <c r="K10" s="12" t="inlineStr">
        <is>
          <t>Yes</t>
        </is>
      </c>
      <c r="L10" s="12" t="inlineStr">
        <is>
          <t>Yes</t>
        </is>
      </c>
      <c r="M10" s="12" t="inlineStr">
        <is>
          <t>no</t>
        </is>
      </c>
      <c r="N10" s="12" t="inlineStr">
        <is>
          <t>revise</t>
        </is>
      </c>
      <c r="O10" s="12" t="inlineStr">
        <is>
          <t>missing_client_approval</t>
        </is>
      </c>
      <c r="P10" s="10" t="inlineStr">
        <is>
          <t>Testing may occur as stated; public evidence does not establish it. QA confirmation required.</t>
        </is>
      </c>
      <c r="Q10" s="12" t="inlineStr">
        <is>
          <t>analyst</t>
        </is>
      </c>
      <c r="R10" s="12" t="n"/>
    </row>
    <row r="11">
      <c r="A11" s="12" t="inlineStr">
        <is>
          <t>HR-006</t>
        </is>
      </c>
      <c r="B11" s="12" t="inlineStr">
        <is>
          <t>CL-006</t>
        </is>
      </c>
      <c r="C11" s="12" t="inlineStr">
        <is>
          <t>claim</t>
        </is>
      </c>
      <c r="D11" s="12" t="inlineStr">
        <is>
          <t>high</t>
        </is>
      </c>
      <c r="E11" s="12" t="inlineStr">
        <is>
          <t>Yes</t>
        </is>
      </c>
      <c r="F11" s="12" t="inlineStr">
        <is>
          <t>Yes</t>
        </is>
      </c>
      <c r="G11" s="12" t="inlineStr">
        <is>
          <t>Yes</t>
        </is>
      </c>
      <c r="H11" s="12" t="inlineStr">
        <is>
          <t>Yes</t>
        </is>
      </c>
      <c r="I11" s="12" t="inlineStr">
        <is>
          <t>No</t>
        </is>
      </c>
      <c r="J11" s="12" t="inlineStr">
        <is>
          <t>Yes</t>
        </is>
      </c>
      <c r="K11" s="12" t="inlineStr">
        <is>
          <t>Yes</t>
        </is>
      </c>
      <c r="L11" s="12" t="inlineStr">
        <is>
          <t>Yes</t>
        </is>
      </c>
      <c r="M11" s="12" t="inlineStr">
        <is>
          <t>no</t>
        </is>
      </c>
      <c r="N11" s="12" t="inlineStr">
        <is>
          <t>revise</t>
        </is>
      </c>
      <c r="O11" s="12" t="inlineStr">
        <is>
          <t>missing_client_approval</t>
        </is>
      </c>
      <c r="P11" s="10" t="inlineStr">
        <is>
          <t>Capacity is a client business fact. Basis, period and in-house share must be client-approved.</t>
        </is>
      </c>
      <c r="Q11" s="12" t="inlineStr">
        <is>
          <t>analyst</t>
        </is>
      </c>
      <c r="R11" s="12" t="n"/>
    </row>
    <row r="12">
      <c r="A12" s="12" t="inlineStr">
        <is>
          <t>HR-007</t>
        </is>
      </c>
      <c r="B12" s="12" t="inlineStr">
        <is>
          <t>CL-007</t>
        </is>
      </c>
      <c r="C12" s="12" t="inlineStr">
        <is>
          <t>claim</t>
        </is>
      </c>
      <c r="D12" s="12" t="inlineStr">
        <is>
          <t>high</t>
        </is>
      </c>
      <c r="E12" s="12" t="inlineStr">
        <is>
          <t>Yes</t>
        </is>
      </c>
      <c r="F12" s="12" t="inlineStr">
        <is>
          <t>Yes</t>
        </is>
      </c>
      <c r="G12" s="12" t="inlineStr">
        <is>
          <t>Yes</t>
        </is>
      </c>
      <c r="H12" s="12" t="inlineStr">
        <is>
          <t>Yes</t>
        </is>
      </c>
      <c r="I12" s="12" t="inlineStr">
        <is>
          <t>No</t>
        </is>
      </c>
      <c r="J12" s="12" t="inlineStr">
        <is>
          <t>Yes</t>
        </is>
      </c>
      <c r="K12" s="12" t="inlineStr">
        <is>
          <t>Yes</t>
        </is>
      </c>
      <c r="L12" s="12" t="inlineStr">
        <is>
          <t>Yes</t>
        </is>
      </c>
      <c r="M12" s="12" t="inlineStr">
        <is>
          <t>no</t>
        </is>
      </c>
      <c r="N12" s="12" t="inlineStr">
        <is>
          <t>revise</t>
        </is>
      </c>
      <c r="O12" s="12" t="inlineStr">
        <is>
          <t>missing_client_approval</t>
        </is>
      </c>
      <c r="P12" s="10" t="inlineStr">
        <is>
          <t>Named-reference authorization must be on file. Default recommendation is removal pending evidence.</t>
        </is>
      </c>
      <c r="Q12" s="12" t="inlineStr">
        <is>
          <t>analyst</t>
        </is>
      </c>
      <c r="R12" s="12" t="n"/>
    </row>
    <row r="13">
      <c r="A13" s="12" t="inlineStr">
        <is>
          <t>HR-008</t>
        </is>
      </c>
      <c r="B13" s="12" t="inlineStr">
        <is>
          <t>CL-008</t>
        </is>
      </c>
      <c r="C13" s="12" t="inlineStr">
        <is>
          <t>claim</t>
        </is>
      </c>
      <c r="D13" s="12" t="inlineStr">
        <is>
          <t>high</t>
        </is>
      </c>
      <c r="E13" s="12" t="inlineStr">
        <is>
          <t>Yes</t>
        </is>
      </c>
      <c r="F13" s="12" t="inlineStr">
        <is>
          <t>Yes</t>
        </is>
      </c>
      <c r="G13" s="12" t="inlineStr">
        <is>
          <t>Yes</t>
        </is>
      </c>
      <c r="H13" s="12" t="inlineStr">
        <is>
          <t>Yes</t>
        </is>
      </c>
      <c r="I13" s="12" t="inlineStr">
        <is>
          <t>No</t>
        </is>
      </c>
      <c r="J13" s="12" t="inlineStr">
        <is>
          <t>Yes</t>
        </is>
      </c>
      <c r="K13" s="12" t="inlineStr">
        <is>
          <t>Yes</t>
        </is>
      </c>
      <c r="L13" s="12" t="inlineStr">
        <is>
          <t>Yes</t>
        </is>
      </c>
      <c r="M13" s="12" t="inlineStr">
        <is>
          <t>no</t>
        </is>
      </c>
      <c r="N13" s="12" t="inlineStr">
        <is>
          <t>revise</t>
        </is>
      </c>
      <c r="O13" s="12" t="inlineStr">
        <is>
          <t>requires_legal_review</t>
        </is>
      </c>
      <c r="P13" s="10" t="inlineStr">
        <is>
          <t>Framed as an evidence gap. A compliance conclusion requires jurisdiction-specific counsel.</t>
        </is>
      </c>
      <c r="Q13" s="12" t="inlineStr">
        <is>
          <t>analyst</t>
        </is>
      </c>
      <c r="R13" s="12" t="n"/>
    </row>
  </sheetData>
  <dataValidations count="3">
    <dataValidation sqref="D6:D105" showDropDown="0" showInputMessage="0" showErrorMessage="0" allowBlank="1" type="list">
      <formula1>Controlled_Lists!$F$2:$F$4</formula1>
    </dataValidation>
    <dataValidation sqref="M6:M105" showDropDown="0" showInputMessage="0" showErrorMessage="0" allowBlank="1" type="list">
      <formula1>Controlled_Lists!$B$2:$B$4</formula1>
    </dataValidation>
    <dataValidation sqref="N6:N105" showDropDown="0" showInputMessage="0" showErrorMessage="0" allowBlank="1" type="list">
      <formula1>Controlled_Lists!$I$2:$I$4</formula1>
    </dataValidation>
  </dataValidation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J13"/>
  <sheetViews>
    <sheetView workbookViewId="0">
      <pane ySplit="5" topLeftCell="A6" activePane="bottomLeft" state="frozen"/>
      <selection pane="bottomLeft" activeCell="A1" sqref="A1"/>
    </sheetView>
  </sheetViews>
  <sheetFormatPr baseColWidth="8" defaultRowHeight="15"/>
  <cols>
    <col width="16" customWidth="1" min="1" max="1"/>
    <col width="12" customWidth="1" min="2" max="2"/>
    <col width="12" customWidth="1" min="3" max="3"/>
    <col width="56" customWidth="1" min="4" max="4"/>
    <col width="16" customWidth="1" min="5" max="5"/>
    <col width="12" customWidth="1" min="6" max="6"/>
    <col width="56" customWidth="1" min="7" max="7"/>
    <col width="46" customWidth="1" min="8" max="8"/>
    <col width="18" customWidth="1" min="9" max="9"/>
    <col width="16" customWidth="1" min="10" max="10"/>
  </cols>
  <sheetData>
    <row r="1">
      <c r="A1" s="5" t="inlineStr">
        <is>
          <t>Client Report — Line Items</t>
        </is>
      </c>
    </row>
    <row r="2">
      <c r="A2" s="6" t="inlineStr">
        <is>
          <t>SYNTHETIC / ANONYMIZED DEMONSTRATION DATA — not a real client, not a real audit result. Company, domain and figures are invented.</t>
        </is>
      </c>
    </row>
    <row r="3">
      <c r="A3" s="7" t="inlineStr">
        <is>
          <t>What the client would actually read. Each line traces to a question and an action.</t>
        </is>
      </c>
    </row>
    <row r="5">
      <c r="A5" s="11" t="inlineStr">
        <is>
          <t>report_line_id</t>
        </is>
      </c>
      <c r="B5" s="11" t="inlineStr">
        <is>
          <t>question_id</t>
        </is>
      </c>
      <c r="C5" s="11" t="inlineStr">
        <is>
          <t>action_id</t>
        </is>
      </c>
      <c r="D5" s="11" t="inlineStr">
        <is>
          <t>finding</t>
        </is>
      </c>
      <c r="E5" s="11" t="inlineStr">
        <is>
          <t>evidence_status</t>
        </is>
      </c>
      <c r="F5" s="11" t="inlineStr">
        <is>
          <t>risk_level</t>
        </is>
      </c>
      <c r="G5" s="11" t="inlineStr">
        <is>
          <t>why_it_matters_to_the_buyer</t>
        </is>
      </c>
      <c r="H5" s="11" t="inlineStr">
        <is>
          <t>recommendation</t>
        </is>
      </c>
      <c r="I5" s="11" t="inlineStr">
        <is>
          <t>publishability</t>
        </is>
      </c>
      <c r="J5" s="11" t="inlineStr">
        <is>
          <t>client_decision</t>
        </is>
      </c>
    </row>
    <row r="6">
      <c r="A6" s="12" t="inlineStr">
        <is>
          <t>RL-001</t>
        </is>
      </c>
      <c r="B6" s="12" t="inlineStr">
        <is>
          <t>BQ-004</t>
        </is>
      </c>
      <c r="C6" s="12" t="inlineStr">
        <is>
          <t>ACT-001</t>
        </is>
      </c>
      <c r="D6" s="10" t="inlineStr">
        <is>
          <t>Warranty policy is not publicly reachable</t>
        </is>
      </c>
      <c r="E6" s="12" t="inlineStr">
        <is>
          <t>missing</t>
        </is>
      </c>
      <c r="F6" s="12" t="inlineStr">
        <is>
          <t>high</t>
        </is>
      </c>
      <c r="G6" s="10" t="inlineStr">
        <is>
          <t>Procurement cannot assess risk without warranty terms.</t>
        </is>
      </c>
      <c r="H6" s="12" t="inlineStr">
        <is>
          <t>Publish a family-level warranty policy.</t>
        </is>
      </c>
      <c r="I6" s="12" t="inlineStr">
        <is>
          <t>internal_only</t>
        </is>
      </c>
      <c r="J6" s="12" t="inlineStr">
        <is>
          <t>unknown</t>
        </is>
      </c>
    </row>
    <row r="7">
      <c r="A7" s="12" t="inlineStr">
        <is>
          <t>RL-002</t>
        </is>
      </c>
      <c r="B7" s="12" t="inlineStr">
        <is>
          <t>BQ-002</t>
        </is>
      </c>
      <c r="C7" s="12" t="inlineStr">
        <is>
          <t>ACT-002</t>
        </is>
      </c>
      <c r="D7" s="10" t="inlineStr">
        <is>
          <t>Cylinder specifications are not engineering-qualifiable as published</t>
        </is>
      </c>
      <c r="E7" s="12" t="inlineStr">
        <is>
          <t>partial</t>
        </is>
      </c>
      <c r="F7" s="12" t="inlineStr">
        <is>
          <t>high</t>
        </is>
      </c>
      <c r="G7" s="10" t="inlineStr">
        <is>
          <t>Engineering needs tolerance, standard and revision to qualify a part.</t>
        </is>
      </c>
      <c r="H7" s="10" t="inlineStr">
        <is>
          <t>Rebuild the table and link a controlled datasheet.</t>
        </is>
      </c>
      <c r="I7" s="12" t="inlineStr">
        <is>
          <t>internal_only</t>
        </is>
      </c>
      <c r="J7" s="12" t="inlineStr">
        <is>
          <t>unknown</t>
        </is>
      </c>
    </row>
    <row r="8">
      <c r="A8" s="12" t="inlineStr">
        <is>
          <t>RL-003</t>
        </is>
      </c>
      <c r="B8" s="12" t="inlineStr">
        <is>
          <t>BQ-003</t>
        </is>
      </c>
      <c r="C8" s="12" t="inlineStr">
        <is>
          <t>ACT-003</t>
        </is>
      </c>
      <c r="D8" s="10" t="inlineStr">
        <is>
          <t>Torque terms lack definitions and a selection rule</t>
        </is>
      </c>
      <c r="E8" s="12" t="inlineStr">
        <is>
          <t>missing</t>
        </is>
      </c>
      <c r="F8" s="12" t="inlineStr">
        <is>
          <t>high</t>
        </is>
      </c>
      <c r="G8" s="12" t="inlineStr">
        <is>
          <t>Ambiguity creates mis-selection risk.</t>
        </is>
      </c>
      <c r="H8" s="10" t="inlineStr">
        <is>
          <t>Define terms and publish the selection rule.</t>
        </is>
      </c>
      <c r="I8" s="12" t="inlineStr">
        <is>
          <t>internal_only</t>
        </is>
      </c>
      <c r="J8" s="12" t="inlineStr">
        <is>
          <t>unknown</t>
        </is>
      </c>
    </row>
    <row r="9">
      <c r="A9" s="12" t="inlineStr">
        <is>
          <t>RL-004</t>
        </is>
      </c>
      <c r="B9" s="12" t="inlineStr">
        <is>
          <t>BQ-001</t>
        </is>
      </c>
      <c r="C9" s="12" t="inlineStr">
        <is>
          <t>ACT-004</t>
        </is>
      </c>
      <c r="D9" s="10" t="inlineStr">
        <is>
          <t>Certification claim is not verifiable from the page</t>
        </is>
      </c>
      <c r="E9" s="12" t="inlineStr">
        <is>
          <t>partial</t>
        </is>
      </c>
      <c r="F9" s="12" t="inlineStr">
        <is>
          <t>high</t>
        </is>
      </c>
      <c r="G9" s="10" t="inlineStr">
        <is>
          <t>Supplier qualification stalls without certificate data.</t>
        </is>
      </c>
      <c r="H9" s="12" t="inlineStr">
        <is>
          <t>Add number, issuer, validity and scope.</t>
        </is>
      </c>
      <c r="I9" s="12" t="inlineStr">
        <is>
          <t>internal_only</t>
        </is>
      </c>
      <c r="J9" s="12" t="inlineStr">
        <is>
          <t>unknown</t>
        </is>
      </c>
    </row>
    <row r="10">
      <c r="A10" s="12" t="inlineStr">
        <is>
          <t>RL-005</t>
        </is>
      </c>
      <c r="B10" s="12" t="inlineStr">
        <is>
          <t>BQ-009</t>
        </is>
      </c>
      <c r="C10" s="12" t="inlineStr">
        <is>
          <t>ACT-005</t>
        </is>
      </c>
      <c r="D10" s="10" t="inlineStr">
        <is>
          <t>Inquiry forms have no reachable privacy notice</t>
        </is>
      </c>
      <c r="E10" s="12" t="inlineStr">
        <is>
          <t>missing</t>
        </is>
      </c>
      <c r="F10" s="12" t="inlineStr">
        <is>
          <t>high</t>
        </is>
      </c>
      <c r="G10" s="10" t="inlineStr">
        <is>
          <t>Regulatory exposure and buyer-trust cost.</t>
        </is>
      </c>
      <c r="H10" s="12" t="inlineStr">
        <is>
          <t>Add a notice reachable from every form.</t>
        </is>
      </c>
      <c r="I10" s="12" t="inlineStr">
        <is>
          <t>internal_only</t>
        </is>
      </c>
      <c r="J10" s="12" t="inlineStr">
        <is>
          <t>unknown</t>
        </is>
      </c>
    </row>
    <row r="11">
      <c r="A11" s="12" t="inlineStr">
        <is>
          <t>RL-006</t>
        </is>
      </c>
      <c r="B11" s="12" t="inlineStr">
        <is>
          <t>BQ-006</t>
        </is>
      </c>
      <c r="C11" s="12" t="inlineStr">
        <is>
          <t>ACT-006</t>
        </is>
      </c>
      <c r="D11" s="10" t="inlineStr">
        <is>
          <t>Testing claim lacks protocol and traceability</t>
        </is>
      </c>
      <c r="E11" s="12" t="inlineStr">
        <is>
          <t>partial</t>
        </is>
      </c>
      <c r="F11" s="12" t="inlineStr">
        <is>
          <t>high</t>
        </is>
      </c>
      <c r="G11" s="10" t="inlineStr">
        <is>
          <t>Quality approval requires a protocol reference.</t>
        </is>
      </c>
      <c r="H11" s="10" t="inlineStr">
        <is>
          <t>Qualify the claim or remove the absolute wording.</t>
        </is>
      </c>
      <c r="I11" s="12" t="inlineStr">
        <is>
          <t>internal_only</t>
        </is>
      </c>
      <c r="J11" s="12" t="inlineStr">
        <is>
          <t>unknown</t>
        </is>
      </c>
    </row>
    <row r="12">
      <c r="A12" s="12" t="inlineStr">
        <is>
          <t>RL-007</t>
        </is>
      </c>
      <c r="B12" s="12" t="inlineStr">
        <is>
          <t>BQ-008</t>
        </is>
      </c>
      <c r="C12" s="12" t="inlineStr">
        <is>
          <t>ACT-007</t>
        </is>
      </c>
      <c r="D12" s="10" t="inlineStr">
        <is>
          <t>Partner logos imply unauthorized relationships</t>
        </is>
      </c>
      <c r="E12" s="12" t="inlineStr">
        <is>
          <t>unknown</t>
        </is>
      </c>
      <c r="F12" s="12" t="inlineStr">
        <is>
          <t>high</t>
        </is>
      </c>
      <c r="G12" s="12" t="inlineStr">
        <is>
          <t>Legal and reputational exposure.</t>
        </is>
      </c>
      <c r="H12" s="10" t="inlineStr">
        <is>
          <t>Remove or replace with authorized references.</t>
        </is>
      </c>
      <c r="I12" s="12" t="inlineStr">
        <is>
          <t>internal_only</t>
        </is>
      </c>
      <c r="J12" s="12" t="inlineStr">
        <is>
          <t>unknown</t>
        </is>
      </c>
    </row>
    <row r="13">
      <c r="A13" s="12" t="inlineStr">
        <is>
          <t>RL-008</t>
        </is>
      </c>
      <c r="B13" s="12" t="inlineStr">
        <is>
          <t>BQ-010</t>
        </is>
      </c>
      <c r="C13" s="12" t="inlineStr">
        <is>
          <t>ACT-008</t>
        </is>
      </c>
      <c r="D13" s="10" t="inlineStr">
        <is>
          <t>Downloadable documents lack control metadata</t>
        </is>
      </c>
      <c r="E13" s="12" t="inlineStr">
        <is>
          <t>partial</t>
        </is>
      </c>
      <c r="F13" s="12" t="inlineStr">
        <is>
          <t>medium</t>
        </is>
      </c>
      <c r="G13" s="12" t="inlineStr">
        <is>
          <t>Blocks change tracking and retest.</t>
        </is>
      </c>
      <c r="H13" s="12" t="inlineStr">
        <is>
          <t>Add a document-control footer.</t>
        </is>
      </c>
      <c r="I13" s="12" t="inlineStr">
        <is>
          <t>internal_only</t>
        </is>
      </c>
      <c r="J13" s="12" t="inlineStr">
        <is>
          <t>unknown</t>
        </is>
      </c>
    </row>
  </sheetData>
  <dataValidations count="4">
    <dataValidation sqref="E6:E105" showDropDown="0" showInputMessage="0" showErrorMessage="0" allowBlank="1" type="list">
      <formula1>Controlled_Lists!$E$2:$E$6</formula1>
    </dataValidation>
    <dataValidation sqref="F6:F105" showDropDown="0" showInputMessage="0" showErrorMessage="0" allowBlank="1" type="list">
      <formula1>Controlled_Lists!$F$2:$F$4</formula1>
    </dataValidation>
    <dataValidation sqref="I6:I105" showDropDown="0" showInputMessage="0" showErrorMessage="0" allowBlank="1" type="list">
      <formula1>Controlled_Lists!$G$2:$G$4</formula1>
    </dataValidation>
    <dataValidation sqref="J6:J105" showDropDown="0" showInputMessage="0" showErrorMessage="0" allowBlank="1" type="list">
      <formula1>Controlled_Lists!$R$2:$R$6</formula1>
    </dataValidation>
  </dataValidation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6"/>
  <sheetViews>
    <sheetView workbookViewId="0">
      <pane ySplit="5" topLeftCell="A6" activePane="bottomLeft" state="frozen"/>
      <selection pane="bottomLeft" activeCell="A1" sqref="A1"/>
    </sheetView>
  </sheetViews>
  <sheetFormatPr baseColWidth="8" defaultRowHeight="15"/>
  <cols>
    <col width="10" customWidth="1" min="1" max="1"/>
    <col width="12" customWidth="1" min="2" max="2"/>
    <col width="20" customWidth="1" min="3" max="3"/>
    <col width="46" customWidth="1" min="4" max="4"/>
    <col width="22" customWidth="1" min="5" max="5"/>
    <col width="10" customWidth="1" min="6" max="6"/>
    <col width="10" customWidth="1" min="7" max="7"/>
    <col width="16" customWidth="1" min="8" max="8"/>
    <col width="14" customWidth="1" min="9" max="9"/>
    <col width="22" customWidth="1" min="10" max="10"/>
    <col width="16" customWidth="1" min="11" max="11"/>
    <col width="12" customWidth="1" min="12" max="12"/>
    <col width="40" customWidth="1" min="13" max="13"/>
  </cols>
  <sheetData>
    <row r="1">
      <c r="A1" s="5" t="inlineStr">
        <is>
          <t>Time Tracking</t>
        </is>
      </c>
    </row>
    <row r="2">
      <c r="A2" s="6" t="inlineStr">
        <is>
          <t>SYNTHETIC / ANONYMIZED DEMONSTRATION DATA — not a real client, not a real audit result. Company, domain and figures are invented.</t>
        </is>
      </c>
    </row>
    <row r="3">
      <c r="A3" s="7" t="inlineStr">
        <is>
          <t>INTENTIONALLY EMPTY. Machine elapsed time is never substituted for human labor.</t>
        </is>
      </c>
    </row>
    <row r="4">
      <c r="A4" s="7" t="inlineStr">
        <is>
          <t>In a real engagement every block of active work is logged here in minutes.</t>
        </is>
      </c>
    </row>
    <row r="5">
      <c r="A5" s="11" t="inlineStr">
        <is>
          <t>time_id</t>
        </is>
      </c>
      <c r="B5" s="11" t="inlineStr">
        <is>
          <t>date</t>
        </is>
      </c>
      <c r="C5" s="11" t="inlineStr">
        <is>
          <t>phase</t>
        </is>
      </c>
      <c r="D5" s="11" t="inlineStr">
        <is>
          <t>task</t>
        </is>
      </c>
      <c r="E5" s="11" t="inlineStr">
        <is>
          <t>work_type</t>
        </is>
      </c>
      <c r="F5" s="11" t="inlineStr">
        <is>
          <t>start</t>
        </is>
      </c>
      <c r="G5" s="11" t="inlineStr">
        <is>
          <t>end</t>
        </is>
      </c>
      <c r="H5" s="11" t="inlineStr">
        <is>
          <t>active_minutes</t>
        </is>
      </c>
      <c r="I5" s="11" t="inlineStr">
        <is>
          <t>interruptions</t>
        </is>
      </c>
      <c r="J5" s="11" t="inlineStr">
        <is>
          <t>work_category</t>
        </is>
      </c>
      <c r="K5" s="11" t="inlineStr">
        <is>
          <t>operator_role</t>
        </is>
      </c>
      <c r="L5" s="11" t="inlineStr">
        <is>
          <t>billable</t>
        </is>
      </c>
      <c r="M5" s="11" t="inlineStr">
        <is>
          <t>notes</t>
        </is>
      </c>
    </row>
    <row r="6"/>
  </sheetData>
  <dataValidations count="1">
    <dataValidation sqref="E6:E105" showDropDown="0" showInputMessage="0" showErrorMessage="0" allowBlank="1" type="list">
      <formula1>Controlled_Lists!$AB$2:$AB$6</formula1>
    </dataValidation>
  </dataValidation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6"/>
  <sheetViews>
    <sheetView workbookViewId="0">
      <pane ySplit="5" topLeftCell="A6" activePane="bottomLeft" state="frozen"/>
      <selection pane="bottomLeft" activeCell="A1" sqref="A1"/>
    </sheetView>
  </sheetViews>
  <sheetFormatPr baseColWidth="8" defaultRowHeight="15"/>
  <cols>
    <col width="14" customWidth="1" min="1" max="1"/>
    <col width="10" customWidth="1" min="2" max="2"/>
    <col width="18" customWidth="1" min="3" max="3"/>
    <col width="14" customWidth="1" min="4" max="4"/>
    <col width="16" customWidth="1" min="5" max="5"/>
    <col width="14" customWidth="1" min="6" max="6"/>
    <col width="22" customWidth="1" min="7" max="7"/>
    <col width="16" customWidth="1" min="8" max="8"/>
    <col width="12" customWidth="1" min="9" max="9"/>
    <col width="22" customWidth="1" min="10" max="10"/>
    <col width="22" customWidth="1" min="11" max="11"/>
    <col width="20" customWidth="1" min="12" max="12"/>
    <col width="40" customWidth="1" min="13" max="13"/>
  </cols>
  <sheetData>
    <row r="1">
      <c r="A1" s="5" t="inlineStr">
        <is>
          <t>Adoption &amp; Implementation Tracking</t>
        </is>
      </c>
    </row>
    <row r="2">
      <c r="A2" s="6" t="inlineStr">
        <is>
          <t>SYNTHETIC / ANONYMIZED DEMONSTRATION DATA — not a real client, not a real audit result. Company, domain and figures are invented.</t>
        </is>
      </c>
    </row>
    <row r="3">
      <c r="A3" s="7" t="inlineStr">
        <is>
          <t>INTENTIONALLY EMPTY. No client accepted, owned, scheduled or implemented anything.</t>
        </is>
      </c>
    </row>
    <row r="4">
      <c r="A4" s="7" t="inlineStr">
        <is>
          <t>Filling this sheet without client confirmation would fabricate a behaviour signal.</t>
        </is>
      </c>
    </row>
    <row r="5">
      <c r="A5" s="11" t="inlineStr">
        <is>
          <t>adoption_id</t>
        </is>
      </c>
      <c r="B5" s="11" t="inlineStr">
        <is>
          <t>action_id</t>
        </is>
      </c>
      <c r="C5" s="11" t="inlineStr">
        <is>
          <t>client_decision</t>
        </is>
      </c>
      <c r="D5" s="11" t="inlineStr">
        <is>
          <t>decision_date</t>
        </is>
      </c>
      <c r="E5" s="11" t="inlineStr">
        <is>
          <t>owner_role</t>
        </is>
      </c>
      <c r="F5" s="11" t="inlineStr">
        <is>
          <t>target_date</t>
        </is>
      </c>
      <c r="G5" s="11" t="inlineStr">
        <is>
          <t>implementation_status</t>
        </is>
      </c>
      <c r="H5" s="11" t="inlineStr">
        <is>
          <t>implemented_at</t>
        </is>
      </c>
      <c r="I5" s="11" t="inlineStr">
        <is>
          <t>retest_id</t>
        </is>
      </c>
      <c r="J5" s="11" t="inlineStr">
        <is>
          <t>evidence_status_after</t>
        </is>
      </c>
      <c r="K5" s="11" t="inlineStr">
        <is>
          <t>client_accepts_retest</t>
        </is>
      </c>
      <c r="L5" s="11" t="inlineStr">
        <is>
          <t>verified_implemented</t>
        </is>
      </c>
      <c r="M5" s="11" t="inlineStr">
        <is>
          <t>notes</t>
        </is>
      </c>
    </row>
    <row r="6"/>
  </sheetData>
  <dataValidations count="4">
    <dataValidation sqref="C6:C105" showDropDown="0" showInputMessage="0" showErrorMessage="0" allowBlank="1" type="list">
      <formula1>Controlled_Lists!$R$2:$R$6</formula1>
    </dataValidation>
    <dataValidation sqref="G6:G105" showDropDown="0" showInputMessage="0" showErrorMessage="0" allowBlank="1" type="list">
      <formula1>Controlled_Lists!$S$2:$S$6</formula1>
    </dataValidation>
    <dataValidation sqref="K6:K105" showDropDown="0" showInputMessage="0" showErrorMessage="0" allowBlank="1" type="list">
      <formula1>Controlled_Lists!$C$2:$C$3</formula1>
    </dataValidation>
    <dataValidation sqref="L6:L105" showDropDown="0" showInputMessage="0" showErrorMessage="0" allowBlank="1" type="list">
      <formula1>Controlled_Lists!$C$2:$C$3</formula1>
    </dataValidation>
  </dataValidation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6"/>
  <sheetViews>
    <sheetView workbookViewId="0">
      <pane ySplit="5" topLeftCell="A6" activePane="bottomLeft" state="frozen"/>
      <selection pane="bottomLeft" activeCell="A1" sqref="A1"/>
    </sheetView>
  </sheetViews>
  <sheetFormatPr baseColWidth="8" defaultRowHeight="15"/>
  <cols>
    <col width="12" customWidth="1" min="1" max="1"/>
    <col width="12" customWidth="1" min="2" max="2"/>
    <col width="18" customWidth="1" min="3" max="3"/>
    <col width="14" customWidth="1" min="4" max="4"/>
    <col width="16" customWidth="1" min="5" max="5"/>
    <col width="10" customWidth="1" min="6" max="6"/>
    <col width="14" customWidth="1" min="7" max="7"/>
    <col width="18" customWidth="1" min="8" max="8"/>
    <col width="14" customWidth="1" min="9" max="9"/>
    <col width="16" customWidth="1" min="10" max="10"/>
    <col width="18" customWidth="1" min="11" max="11"/>
    <col width="14" customWidth="1" min="12" max="12"/>
    <col width="40" customWidth="1" min="13" max="13"/>
  </cols>
  <sheetData>
    <row r="1">
      <c r="A1" s="5" t="inlineStr">
        <is>
          <t>Payment Validation</t>
        </is>
      </c>
    </row>
    <row r="2">
      <c r="A2" s="6" t="inlineStr">
        <is>
          <t>SYNTHETIC / ANONYMIZED DEMONSTRATION DATA — not a real client, not a real audit result. Company, domain and figures are invented.</t>
        </is>
      </c>
    </row>
    <row r="3">
      <c r="A3" s="7" t="inlineStr">
        <is>
          <t>INTENTIONALLY EMPTY. No quote, invoice or payment exists for a demonstration sample.</t>
        </is>
      </c>
    </row>
    <row r="4">
      <c r="A4" s="7" t="inlineStr">
        <is>
          <t>Only real received payment may be recorded here.</t>
        </is>
      </c>
    </row>
    <row r="5">
      <c r="A5" s="11" t="inlineStr">
        <is>
          <t>payment_id</t>
        </is>
      </c>
      <c r="B5" s="11" t="inlineStr">
        <is>
          <t>client_id</t>
        </is>
      </c>
      <c r="C5" s="11" t="inlineStr">
        <is>
          <t>package</t>
        </is>
      </c>
      <c r="D5" s="11" t="inlineStr">
        <is>
          <t>quoted_at</t>
        </is>
      </c>
      <c r="E5" s="11" t="inlineStr">
        <is>
          <t>quoted_amount</t>
        </is>
      </c>
      <c r="F5" s="11" t="inlineStr">
        <is>
          <t>currency</t>
        </is>
      </c>
      <c r="G5" s="11" t="inlineStr">
        <is>
          <t>invoiced_at</t>
        </is>
      </c>
      <c r="H5" s="11" t="inlineStr">
        <is>
          <t>amount_received</t>
        </is>
      </c>
      <c r="I5" s="11" t="inlineStr">
        <is>
          <t>received_at</t>
        </is>
      </c>
      <c r="J5" s="11" t="inlineStr">
        <is>
          <t>payment_status</t>
        </is>
      </c>
      <c r="K5" s="11" t="inlineStr">
        <is>
          <t>payment_confirmed</t>
        </is>
      </c>
      <c r="L5" s="11" t="inlineStr">
        <is>
          <t>refund_amount</t>
        </is>
      </c>
      <c r="M5" s="11" t="inlineStr">
        <is>
          <t>notes</t>
        </is>
      </c>
    </row>
    <row r="6"/>
  </sheetData>
  <dataValidations count="2">
    <dataValidation sqref="J6:J105" showDropDown="0" showInputMessage="0" showErrorMessage="0" allowBlank="1" type="list">
      <formula1>Controlled_Lists!$T$2:$T$7</formula1>
    </dataValidation>
    <dataValidation sqref="K6:K105" showDropDown="0" showInputMessage="0" showErrorMessage="0" allowBlank="1" type="list">
      <formula1>Controlled_Lists!$C$2:$C$3</formula1>
    </dataValidation>
  </dataValidation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13"/>
  <sheetViews>
    <sheetView workbookViewId="0">
      <pane ySplit="5" topLeftCell="A6" activePane="bottomLeft" state="frozen"/>
      <selection pane="bottomLeft" activeCell="A1" sqref="A1"/>
    </sheetView>
  </sheetViews>
  <sheetFormatPr baseColWidth="8" defaultRowHeight="15"/>
  <cols>
    <col width="12" customWidth="1" min="1" max="1"/>
    <col width="10" customWidth="1" min="2" max="2"/>
    <col width="18" customWidth="1" min="3" max="3"/>
    <col width="16" customWidth="1" min="4" max="4"/>
    <col width="14" customWidth="1" min="5" max="5"/>
    <col width="16" customWidth="1" min="6" max="6"/>
    <col width="22" customWidth="1" min="7" max="7"/>
    <col width="56" customWidth="1" min="8" max="8"/>
  </cols>
  <sheetData>
    <row r="1">
      <c r="A1" s="5" t="inlineStr">
        <is>
          <t>Baseline / Blind Finding Evaluation</t>
        </is>
      </c>
    </row>
    <row r="2">
      <c r="A2" s="6" t="inlineStr">
        <is>
          <t>SYNTHETIC / ANONYMIZED DEMONSTRATION DATA — not a real client, not a real audit result. Company, domain and figures are invented.</t>
        </is>
      </c>
    </row>
    <row r="3">
      <c r="A3" s="7" t="inlineStr">
        <is>
          <t>Tests whether a finding is genuinely new versus an existing SEO/content backlog.</t>
        </is>
      </c>
    </row>
    <row r="4">
      <c r="A4" s="7" t="inlineStr">
        <is>
          <t>No client backlog was supplied here, so novelty is unknown and every material_unique_gap flag stays FALSE. The scorecard therefore cannot claim incremental value.</t>
        </is>
      </c>
    </row>
    <row r="5">
      <c r="A5" s="11" t="inlineStr">
        <is>
          <t>control_id</t>
        </is>
      </c>
      <c r="B5" s="11" t="inlineStr">
        <is>
          <t>action_id</t>
        </is>
      </c>
      <c r="C5" s="11" t="inlineStr">
        <is>
          <t>method</t>
        </is>
      </c>
      <c r="D5" s="11" t="inlineStr">
        <is>
          <t>already_known</t>
        </is>
      </c>
      <c r="E5" s="11" t="inlineStr">
        <is>
          <t>is_material</t>
        </is>
      </c>
      <c r="F5" s="11" t="inlineStr">
        <is>
          <t>is_actionable</t>
        </is>
      </c>
      <c r="G5" s="11" t="inlineStr">
        <is>
          <t>material_unique_gap</t>
        </is>
      </c>
      <c r="H5" s="11" t="inlineStr">
        <is>
          <t>notes</t>
        </is>
      </c>
    </row>
    <row r="6">
      <c r="A6" s="12" t="inlineStr">
        <is>
          <t>BC-001</t>
        </is>
      </c>
      <c r="B6" s="12" t="inlineStr">
        <is>
          <t>ACT-001</t>
        </is>
      </c>
      <c r="C6" s="12" t="inlineStr">
        <is>
          <t>buyer_evidence</t>
        </is>
      </c>
      <c r="D6" s="12" t="inlineStr">
        <is>
          <t>unknown</t>
        </is>
      </c>
      <c r="E6" s="12" t="inlineStr">
        <is>
          <t>Yes</t>
        </is>
      </c>
      <c r="F6" s="12" t="inlineStr">
        <is>
          <t>Yes</t>
        </is>
      </c>
      <c r="G6" s="12" t="b">
        <v>0</v>
      </c>
      <c r="H6" s="10" t="inlineStr">
        <is>
          <t>No client backlog supplied; novelty cannot be established.</t>
        </is>
      </c>
    </row>
    <row r="7">
      <c r="A7" s="12" t="inlineStr">
        <is>
          <t>BC-002</t>
        </is>
      </c>
      <c r="B7" s="12" t="inlineStr">
        <is>
          <t>ACT-002</t>
        </is>
      </c>
      <c r="C7" s="12" t="inlineStr">
        <is>
          <t>buyer_evidence</t>
        </is>
      </c>
      <c r="D7" s="12" t="inlineStr">
        <is>
          <t>unknown</t>
        </is>
      </c>
      <c r="E7" s="12" t="inlineStr">
        <is>
          <t>Yes</t>
        </is>
      </c>
      <c r="F7" s="12" t="inlineStr">
        <is>
          <t>Yes</t>
        </is>
      </c>
      <c r="G7" s="12" t="b">
        <v>0</v>
      </c>
      <c r="H7" s="10" t="inlineStr">
        <is>
          <t>No client backlog supplied; novelty cannot be established.</t>
        </is>
      </c>
    </row>
    <row r="8">
      <c r="A8" s="12" t="inlineStr">
        <is>
          <t>BC-003</t>
        </is>
      </c>
      <c r="B8" s="12" t="inlineStr">
        <is>
          <t>ACT-003</t>
        </is>
      </c>
      <c r="C8" s="12" t="inlineStr">
        <is>
          <t>buyer_evidence</t>
        </is>
      </c>
      <c r="D8" s="12" t="inlineStr">
        <is>
          <t>unknown</t>
        </is>
      </c>
      <c r="E8" s="12" t="inlineStr">
        <is>
          <t>Yes</t>
        </is>
      </c>
      <c r="F8" s="12" t="inlineStr">
        <is>
          <t>Yes</t>
        </is>
      </c>
      <c r="G8" s="12" t="b">
        <v>0</v>
      </c>
      <c r="H8" s="10" t="inlineStr">
        <is>
          <t>No client backlog supplied; novelty cannot be established.</t>
        </is>
      </c>
    </row>
    <row r="9">
      <c r="A9" s="12" t="inlineStr">
        <is>
          <t>BC-004</t>
        </is>
      </c>
      <c r="B9" s="12" t="inlineStr">
        <is>
          <t>ACT-004</t>
        </is>
      </c>
      <c r="C9" s="12" t="inlineStr">
        <is>
          <t>buyer_evidence</t>
        </is>
      </c>
      <c r="D9" s="12" t="inlineStr">
        <is>
          <t>unknown</t>
        </is>
      </c>
      <c r="E9" s="12" t="inlineStr">
        <is>
          <t>Yes</t>
        </is>
      </c>
      <c r="F9" s="12" t="inlineStr">
        <is>
          <t>Yes</t>
        </is>
      </c>
      <c r="G9" s="12" t="b">
        <v>0</v>
      </c>
      <c r="H9" s="10" t="inlineStr">
        <is>
          <t>No client backlog supplied; novelty cannot be established.</t>
        </is>
      </c>
    </row>
    <row r="10">
      <c r="A10" s="12" t="inlineStr">
        <is>
          <t>BC-005</t>
        </is>
      </c>
      <c r="B10" s="12" t="inlineStr">
        <is>
          <t>ACT-005</t>
        </is>
      </c>
      <c r="C10" s="12" t="inlineStr">
        <is>
          <t>buyer_evidence</t>
        </is>
      </c>
      <c r="D10" s="12" t="inlineStr">
        <is>
          <t>unknown</t>
        </is>
      </c>
      <c r="E10" s="12" t="inlineStr">
        <is>
          <t>Yes</t>
        </is>
      </c>
      <c r="F10" s="12" t="inlineStr">
        <is>
          <t>Yes</t>
        </is>
      </c>
      <c r="G10" s="12" t="b">
        <v>0</v>
      </c>
      <c r="H10" s="10" t="inlineStr">
        <is>
          <t>No client backlog supplied; novelty cannot be established.</t>
        </is>
      </c>
    </row>
    <row r="11">
      <c r="A11" s="12" t="inlineStr">
        <is>
          <t>BC-006</t>
        </is>
      </c>
      <c r="B11" s="12" t="inlineStr">
        <is>
          <t>ACT-006</t>
        </is>
      </c>
      <c r="C11" s="12" t="inlineStr">
        <is>
          <t>buyer_evidence</t>
        </is>
      </c>
      <c r="D11" s="12" t="inlineStr">
        <is>
          <t>unknown</t>
        </is>
      </c>
      <c r="E11" s="12" t="inlineStr">
        <is>
          <t>Yes</t>
        </is>
      </c>
      <c r="F11" s="12" t="inlineStr">
        <is>
          <t>Yes</t>
        </is>
      </c>
      <c r="G11" s="12" t="b">
        <v>0</v>
      </c>
      <c r="H11" s="10" t="inlineStr">
        <is>
          <t>No client backlog supplied; novelty cannot be established.</t>
        </is>
      </c>
    </row>
    <row r="12">
      <c r="A12" s="12" t="inlineStr">
        <is>
          <t>BC-007</t>
        </is>
      </c>
      <c r="B12" s="12" t="inlineStr">
        <is>
          <t>ACT-007</t>
        </is>
      </c>
      <c r="C12" s="12" t="inlineStr">
        <is>
          <t>buyer_evidence</t>
        </is>
      </c>
      <c r="D12" s="12" t="inlineStr">
        <is>
          <t>unknown</t>
        </is>
      </c>
      <c r="E12" s="12" t="inlineStr">
        <is>
          <t>Yes</t>
        </is>
      </c>
      <c r="F12" s="12" t="inlineStr">
        <is>
          <t>Yes</t>
        </is>
      </c>
      <c r="G12" s="12" t="b">
        <v>0</v>
      </c>
      <c r="H12" s="10" t="inlineStr">
        <is>
          <t>No client backlog supplied; novelty cannot be established.</t>
        </is>
      </c>
    </row>
    <row r="13">
      <c r="A13" s="12" t="inlineStr">
        <is>
          <t>BC-008</t>
        </is>
      </c>
      <c r="B13" s="12" t="inlineStr">
        <is>
          <t>ACT-008</t>
        </is>
      </c>
      <c r="C13" s="12" t="inlineStr">
        <is>
          <t>buyer_evidence</t>
        </is>
      </c>
      <c r="D13" s="12" t="inlineStr">
        <is>
          <t>unknown</t>
        </is>
      </c>
      <c r="E13" s="12" t="inlineStr">
        <is>
          <t>Yes</t>
        </is>
      </c>
      <c r="F13" s="12" t="inlineStr">
        <is>
          <t>Yes</t>
        </is>
      </c>
      <c r="G13" s="12" t="b">
        <v>0</v>
      </c>
      <c r="H13" s="10" t="inlineStr">
        <is>
          <t>No client backlog supplied; novelty cannot be established.</t>
        </is>
      </c>
    </row>
  </sheetData>
  <dataValidations count="2">
    <dataValidation sqref="C6:C105" showDropDown="0" showInputMessage="0" showErrorMessage="0" allowBlank="1" type="list">
      <formula1>Controlled_Lists!$V$2:$V$5</formula1>
    </dataValidation>
    <dataValidation sqref="D6:D105" showDropDown="0" showInputMessage="0" showErrorMessage="0" allowBlank="1" type="list">
      <formula1>Controlled_Lists!$U$2:$U$4</formula1>
    </dataValidation>
  </dataValidation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G9"/>
  <sheetViews>
    <sheetView workbookViewId="0">
      <pane ySplit="5" topLeftCell="A6" activePane="bottomLeft" state="frozen"/>
      <selection pane="bottomLeft" activeCell="A1" sqref="A1"/>
    </sheetView>
  </sheetViews>
  <sheetFormatPr baseColWidth="8" defaultRowHeight="15"/>
  <cols>
    <col width="16" customWidth="1" min="1" max="1"/>
    <col width="18" customWidth="1" min="2" max="2"/>
    <col width="66" customWidth="1" min="3" max="3"/>
    <col width="16" customWidth="1" min="4" max="4"/>
    <col width="16" customWidth="1" min="5" max="5"/>
    <col width="46" customWidth="1" min="6" max="6"/>
    <col width="46" customWidth="1" min="7" max="7"/>
  </cols>
  <sheetData>
    <row r="1">
      <c r="A1" s="5" t="inlineStr">
        <is>
          <t>Assumption Register</t>
        </is>
      </c>
    </row>
    <row r="2">
      <c r="A2" s="6" t="inlineStr">
        <is>
          <t>SYNTHETIC / ANONYMIZED DEMONSTRATION DATA — not a real client, not a real audit result. Company, domain and figures are invented.</t>
        </is>
      </c>
    </row>
    <row r="3">
      <c r="A3" s="7" t="inlineStr">
        <is>
          <t>Assumptions are written down so they can be attacked later.</t>
        </is>
      </c>
    </row>
    <row r="5">
      <c r="A5" s="11" t="inlineStr">
        <is>
          <t>assumption_id</t>
        </is>
      </c>
      <c r="B5" s="11" t="inlineStr">
        <is>
          <t>assumption_type</t>
        </is>
      </c>
      <c r="C5" s="11" t="inlineStr">
        <is>
          <t>assumption</t>
        </is>
      </c>
      <c r="D5" s="11" t="inlineStr">
        <is>
          <t>status</t>
        </is>
      </c>
      <c r="E5" s="11" t="inlineStr">
        <is>
          <t>risk_if_wrong</t>
        </is>
      </c>
      <c r="F5" s="11" t="inlineStr">
        <is>
          <t>why_it_might_be_wrong</t>
        </is>
      </c>
      <c r="G5" s="11" t="inlineStr">
        <is>
          <t>how_to_test</t>
        </is>
      </c>
    </row>
    <row r="6">
      <c r="A6" s="12" t="inlineStr">
        <is>
          <t>AS-001</t>
        </is>
      </c>
      <c r="B6" s="12" t="inlineStr">
        <is>
          <t>data</t>
        </is>
      </c>
      <c r="C6" s="10" t="inlineStr">
        <is>
          <t>Sampled pages represent the public evidence a buyer would encounter.</t>
        </is>
      </c>
      <c r="D6" s="12" t="inlineStr">
        <is>
          <t>unvalidated</t>
        </is>
      </c>
      <c r="E6" s="12" t="inlineStr">
        <is>
          <t>medium</t>
        </is>
      </c>
      <c r="F6" s="12" t="inlineStr">
        <is>
          <t>Bounded sample, not full-site coverage.</t>
        </is>
      </c>
      <c r="G6" s="10" t="inlineStr">
        <is>
          <t>Expand sample or obtain client sitemap confirmation.</t>
        </is>
      </c>
    </row>
    <row r="7">
      <c r="A7" s="12" t="inlineStr">
        <is>
          <t>AS-002</t>
        </is>
      </c>
      <c r="B7" s="12" t="inlineStr">
        <is>
          <t>technical</t>
        </is>
      </c>
      <c r="C7" s="10" t="inlineStr">
        <is>
          <t>Rendered HTML captured by the crawler matches what buyers see.</t>
        </is>
      </c>
      <c r="D7" s="12" t="inlineStr">
        <is>
          <t>unvalidated</t>
        </is>
      </c>
      <c r="E7" s="12" t="inlineStr">
        <is>
          <t>low</t>
        </is>
      </c>
      <c r="F7" s="12" t="inlineStr">
        <is>
          <t>Client-side rendering could differ.</t>
        </is>
      </c>
      <c r="G7" s="10" t="inlineStr">
        <is>
          <t>Spot-check with a headless browser render.</t>
        </is>
      </c>
    </row>
    <row r="8">
      <c r="A8" s="12" t="inlineStr">
        <is>
          <t>AS-003</t>
        </is>
      </c>
      <c r="B8" s="12" t="inlineStr">
        <is>
          <t>commercial</t>
        </is>
      </c>
      <c r="C8" s="10" t="inlineStr">
        <is>
          <t>Buyer-importance ratings reflect real procurement priorities.</t>
        </is>
      </c>
      <c r="D8" s="12" t="inlineStr">
        <is>
          <t>unvalidated</t>
        </is>
      </c>
      <c r="E8" s="12" t="inlineStr">
        <is>
          <t>high</t>
        </is>
      </c>
      <c r="F8" s="10" t="inlineStr">
        <is>
          <t>Ratings are analyst judgment without client input.</t>
        </is>
      </c>
      <c r="G8" s="10" t="inlineStr">
        <is>
          <t>Have client rank the questions during review.</t>
        </is>
      </c>
    </row>
    <row r="9">
      <c r="A9" s="12" t="inlineStr">
        <is>
          <t>AS-004</t>
        </is>
      </c>
      <c r="B9" s="12" t="inlineStr">
        <is>
          <t>privacy</t>
        </is>
      </c>
      <c r="C9" s="10" t="inlineStr">
        <is>
          <t>Absence of a privacy link in the sample means none is reachable from those forms.</t>
        </is>
      </c>
      <c r="D9" s="12" t="inlineStr">
        <is>
          <t>unvalidated</t>
        </is>
      </c>
      <c r="E9" s="12" t="inlineStr">
        <is>
          <t>medium</t>
        </is>
      </c>
      <c r="F9" s="10" t="inlineStr">
        <is>
          <t>A notice may exist elsewhere on the site.</t>
        </is>
      </c>
      <c r="G9" s="12" t="inlineStr">
        <is>
          <t>Client confirmation, then re-crawl.</t>
        </is>
      </c>
    </row>
  </sheetData>
  <dataValidations count="2">
    <dataValidation sqref="B6:B105" showDropDown="0" showInputMessage="0" showErrorMessage="0" allowBlank="1" type="list">
      <formula1>Controlled_Lists!$X$2:$X$9</formula1>
    </dataValidation>
    <dataValidation sqref="D6:D105" showDropDown="0" showInputMessage="0" showErrorMessage="0" allowBlank="1" type="list">
      <formula1>Controlled_Lists!$W$2:$W$7</formula1>
    </dataValidation>
  </dataValidation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H11"/>
  <sheetViews>
    <sheetView workbookViewId="0">
      <pane ySplit="5" topLeftCell="A6" activePane="bottomLeft" state="frozen"/>
      <selection pane="bottomLeft" activeCell="A1" sqref="A1"/>
    </sheetView>
  </sheetViews>
  <sheetFormatPr baseColWidth="8" defaultRowHeight="15"/>
  <cols>
    <col width="10" customWidth="1" min="1" max="1"/>
    <col width="20" customWidth="1" min="2" max="2"/>
    <col width="52" customWidth="1" min="3" max="3"/>
    <col width="56" customWidth="1" min="4" max="4"/>
    <col width="14" customWidth="1" min="5" max="5"/>
    <col width="24" customWidth="1" min="6" max="6"/>
    <col width="46" customWidth="1" min="7" max="7"/>
    <col width="14" customWidth="1" min="8" max="8"/>
  </cols>
  <sheetData>
    <row r="1">
      <c r="A1" s="5" t="inlineStr">
        <is>
          <t>Gold Question &amp; Regression Tests</t>
        </is>
      </c>
    </row>
    <row r="2">
      <c r="A2" s="6" t="inlineStr">
        <is>
          <t>SYNTHETIC / ANONYMIZED DEMONSTRATION DATA — not a real client, not a real audit result. Company, domain and figures are invented.</t>
        </is>
      </c>
    </row>
    <row r="3">
      <c r="A3" s="7" t="inlineStr">
        <is>
          <t>Regression cases that must keep failing loudly if the method drifts toward unsupported inference.</t>
        </is>
      </c>
    </row>
    <row r="4">
      <c r="A4" s="7" t="inlineStr">
        <is>
          <t>not_run is the honest status in a demonstration sample.</t>
        </is>
      </c>
    </row>
    <row r="5">
      <c r="A5" s="11" t="inlineStr">
        <is>
          <t>test_id</t>
        </is>
      </c>
      <c r="B5" s="11" t="inlineStr">
        <is>
          <t>category</t>
        </is>
      </c>
      <c r="C5" s="11" t="inlineStr">
        <is>
          <t>input_case</t>
        </is>
      </c>
      <c r="D5" s="11" t="inlineStr">
        <is>
          <t>expected_behaviour</t>
        </is>
      </c>
      <c r="E5" s="11" t="inlineStr">
        <is>
          <t>test_result</t>
        </is>
      </c>
      <c r="F5" s="11" t="inlineStr">
        <is>
          <t>observed_behaviour</t>
        </is>
      </c>
      <c r="G5" s="11" t="inlineStr">
        <is>
          <t>why_this_test_exists</t>
        </is>
      </c>
      <c r="H5" s="11" t="inlineStr">
        <is>
          <t>rubric_version</t>
        </is>
      </c>
    </row>
    <row r="6">
      <c r="A6" s="12" t="inlineStr">
        <is>
          <t>GT-001</t>
        </is>
      </c>
      <c r="B6" s="12" t="inlineStr">
        <is>
          <t>certification</t>
        </is>
      </c>
      <c r="C6" s="10" t="inlineStr">
        <is>
          <t>Undated certificate logo with no number present</t>
        </is>
      </c>
      <c r="D6" s="10" t="inlineStr">
        <is>
          <t>Must return partial or missing; must not return verified</t>
        </is>
      </c>
      <c r="E6" s="12" t="inlineStr">
        <is>
          <t>not_run</t>
        </is>
      </c>
      <c r="F6" s="12" t="n"/>
      <c r="G6" s="10" t="inlineStr">
        <is>
          <t>Guards against logo-to-verified escalation.</t>
        </is>
      </c>
      <c r="H6" s="12" t="inlineStr">
        <is>
          <t>rubric-0.2</t>
        </is>
      </c>
    </row>
    <row r="7">
      <c r="A7" s="12" t="inlineStr">
        <is>
          <t>GT-002</t>
        </is>
      </c>
      <c r="B7" s="12" t="inlineStr">
        <is>
          <t>capacity</t>
        </is>
      </c>
      <c r="C7" s="10" t="inlineStr">
        <is>
          <t>Single capacity figure with no period or basis</t>
        </is>
      </c>
      <c r="D7" s="10" t="inlineStr">
        <is>
          <t>Must return partial; basis must be requested as a client fact</t>
        </is>
      </c>
      <c r="E7" s="12" t="inlineStr">
        <is>
          <t>not_run</t>
        </is>
      </c>
      <c r="F7" s="12" t="n"/>
      <c r="G7" s="10" t="inlineStr">
        <is>
          <t>Guards against treating a headline number as approved.</t>
        </is>
      </c>
      <c r="H7" s="12" t="inlineStr">
        <is>
          <t>rubric-0.2</t>
        </is>
      </c>
    </row>
    <row r="8">
      <c r="A8" s="12" t="inlineStr">
        <is>
          <t>GT-003</t>
        </is>
      </c>
      <c r="B8" s="12" t="inlineStr">
        <is>
          <t>customer_case</t>
        </is>
      </c>
      <c r="C8" s="12" t="inlineStr">
        <is>
          <t>Logo grid with no authorization record</t>
        </is>
      </c>
      <c r="D8" s="10" t="inlineStr">
        <is>
          <t>Must return unknown; must not assert a supply relationship</t>
        </is>
      </c>
      <c r="E8" s="12" t="inlineStr">
        <is>
          <t>not_run</t>
        </is>
      </c>
      <c r="F8" s="12" t="n"/>
      <c r="G8" s="12" t="inlineStr">
        <is>
          <t>Highest legal-exposure regression case.</t>
        </is>
      </c>
      <c r="H8" s="12" t="inlineStr">
        <is>
          <t>rubric-0.2</t>
        </is>
      </c>
    </row>
    <row r="9">
      <c r="A9" s="12" t="inlineStr">
        <is>
          <t>GT-004</t>
        </is>
      </c>
      <c r="B9" s="12" t="inlineStr">
        <is>
          <t>performance_limit</t>
        </is>
      </c>
      <c r="C9" s="10" t="inlineStr">
        <is>
          <t>Two conflicting torque figures for one model</t>
        </is>
      </c>
      <c r="D9" s="10" t="inlineStr">
        <is>
          <t>Must flag conflict; must not silently pick the larger value</t>
        </is>
      </c>
      <c r="E9" s="12" t="inlineStr">
        <is>
          <t>not_run</t>
        </is>
      </c>
      <c r="F9" s="12" t="n"/>
      <c r="G9" s="12" t="inlineStr">
        <is>
          <t>Guards against conflict suppression.</t>
        </is>
      </c>
      <c r="H9" s="12" t="inlineStr">
        <is>
          <t>rubric-0.2</t>
        </is>
      </c>
    </row>
    <row r="10">
      <c r="A10" s="12" t="inlineStr">
        <is>
          <t>GT-005</t>
        </is>
      </c>
      <c r="B10" s="12" t="inlineStr">
        <is>
          <t>privacy</t>
        </is>
      </c>
      <c r="C10" s="12" t="inlineStr">
        <is>
          <t>Form page with no reachable privacy link</t>
        </is>
      </c>
      <c r="D10" s="10" t="inlineStr">
        <is>
          <t>Must report an evidence gap, not a legal compliance verdict</t>
        </is>
      </c>
      <c r="E10" s="12" t="inlineStr">
        <is>
          <t>not_run</t>
        </is>
      </c>
      <c r="F10" s="12" t="n"/>
      <c r="G10" s="10" t="inlineStr">
        <is>
          <t>Guards against unlicensed legal conclusions.</t>
        </is>
      </c>
      <c r="H10" s="12" t="inlineStr">
        <is>
          <t>rubric-0.2</t>
        </is>
      </c>
    </row>
    <row r="11">
      <c r="A11" s="12" t="inlineStr">
        <is>
          <t>GT-006</t>
        </is>
      </c>
      <c r="B11" s="12" t="inlineStr">
        <is>
          <t>workflow</t>
        </is>
      </c>
      <c r="C11" s="10" t="inlineStr">
        <is>
          <t>Question with no supporting evidence at all</t>
        </is>
      </c>
      <c r="D11" s="10" t="inlineStr">
        <is>
          <t>Must return unknown rather than an inferred answer</t>
        </is>
      </c>
      <c r="E11" s="12" t="inlineStr">
        <is>
          <t>not_run</t>
        </is>
      </c>
      <c r="F11" s="12" t="n"/>
      <c r="G11" s="12" t="inlineStr">
        <is>
          <t>UNKNOWN-is-valid regression case.</t>
        </is>
      </c>
      <c r="H11" s="12" t="inlineStr">
        <is>
          <t>rubric-0.2</t>
        </is>
      </c>
    </row>
  </sheetData>
  <dataValidations count="1">
    <dataValidation sqref="E6:E105" showDropDown="0" showInputMessage="0" showErrorMessage="0" allowBlank="1" type="list">
      <formula1>Controlled_Lists!$Y$2:$Y$5</formula1>
    </dataValidation>
  </dataValidation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46" customWidth="1" min="1" max="1"/>
    <col width="20" customWidth="1" min="2" max="2"/>
    <col width="34" customWidth="1" min="3" max="3"/>
    <col width="62" customWidth="1" min="4" max="4"/>
  </cols>
  <sheetData>
    <row r="1">
      <c r="A1" s="5" t="inlineStr">
        <is>
          <t>Scorecard — Demonstration Sample</t>
        </is>
      </c>
    </row>
    <row r="2">
      <c r="A2" s="6" t="inlineStr">
        <is>
          <t>SYNTHETIC / ANONYMIZED DEMONSTRATION DATA — not a real client, not a real audit result. Company, domain and figures are invented.</t>
        </is>
      </c>
    </row>
    <row r="3">
      <c r="A3" s="7" t="inlineStr">
        <is>
          <t>Formulas pull from the operational sheets in this workbook.</t>
        </is>
      </c>
    </row>
    <row r="4">
      <c r="A4" s="7" t="inlineStr">
        <is>
          <t>Thresholds are provisional hypotheses, not market facts.</t>
        </is>
      </c>
    </row>
    <row r="5">
      <c r="A5" s="13" t="inlineStr">
        <is>
          <t>Metric</t>
        </is>
      </c>
      <c r="B5" s="13" t="inlineStr">
        <is>
          <t>Value</t>
        </is>
      </c>
      <c r="C5" s="13" t="inlineStr">
        <is>
          <t>Threshold / Rule</t>
        </is>
      </c>
      <c r="D5" s="13" t="inlineStr">
        <is>
          <t>Interpretation</t>
        </is>
      </c>
    </row>
    <row r="6">
      <c r="A6" s="9" t="inlineStr">
        <is>
          <t>Questions included</t>
        </is>
      </c>
      <c r="B6" s="9">
        <f>COUNTIF(Buyer_Questions!$K$6:$K$105,"Yes")</f>
        <v/>
      </c>
      <c r="C6" s="9" t="inlineStr">
        <is>
          <t>n/a</t>
        </is>
      </c>
      <c r="D6" s="10" t="inlineStr">
        <is>
          <t>Buyer-question denominator</t>
        </is>
      </c>
    </row>
    <row r="7">
      <c r="A7" s="9" t="inlineStr">
        <is>
          <t>Material unique gaps</t>
        </is>
      </c>
      <c r="B7" s="9">
        <f>COUNTIF(Blind_Control!$G$6:$G$105,TRUE)</f>
        <v/>
      </c>
      <c r="C7" s="9" t="inlineStr">
        <is>
          <t>&gt;=3 provisional</t>
        </is>
      </c>
      <c r="D7" s="10" t="inlineStr">
        <is>
          <t>Findings that are material AND novel vs an existing backlog. Zero here because no client backlog was supplied.</t>
        </is>
      </c>
    </row>
    <row r="8">
      <c r="A8" s="9" t="inlineStr">
        <is>
          <t>Accepted actions with owner + target date</t>
        </is>
      </c>
      <c r="B8" s="9">
        <f>COUNTIFS(URL_Actions!$T$6:$T$105,"accepted",URL_Actions!$U$6:$U$105,"&lt;&gt;",URL_Actions!$V$6:$V$105,"&lt;&gt;")</f>
        <v/>
      </c>
      <c r="C8" s="9" t="inlineStr">
        <is>
          <t>&gt;=1 provisional</t>
        </is>
      </c>
      <c r="D8" s="10" t="inlineStr">
        <is>
          <t>Behaviour commitment, not stated interest</t>
        </is>
      </c>
    </row>
    <row r="9">
      <c r="A9" s="9" t="inlineStr">
        <is>
          <t>Verified implemented actions</t>
        </is>
      </c>
      <c r="B9" s="9">
        <f>COUNTIF(Adoption!$L$6:$L$105,"Yes")</f>
        <v/>
      </c>
      <c r="C9" s="9" t="inlineStr">
        <is>
          <t>Track; not required immediately</t>
        </is>
      </c>
      <c r="D9" s="10" t="inlineStr">
        <is>
          <t>Stronger adoption signal</t>
        </is>
      </c>
    </row>
    <row r="10">
      <c r="A10" s="9" t="inlineStr">
        <is>
          <t>High-risk review pass rate</t>
        </is>
      </c>
      <c r="B10" s="14">
        <f>IF(COUNTIF(Human_Review!$D$6:$D$105,"high")=0,1,COUNTIFS(Human_Review!$D$6:$D$105,"high",Human_Review!$N$6:$N$105,"pass")/COUNTIF(Human_Review!$D$6:$D$105,"high"))</f>
        <v/>
      </c>
      <c r="C10" s="9" t="inlineStr">
        <is>
          <t>100% LOCKED before delivery</t>
        </is>
      </c>
      <c r="D10" s="10" t="inlineStr">
        <is>
          <t>Integrity gate. 0% here: every high-risk item awaits client fact approval.</t>
        </is>
      </c>
    </row>
    <row r="11">
      <c r="A11" s="9" t="inlineStr">
        <is>
          <t>Approved unsupported-inference claims</t>
        </is>
      </c>
      <c r="B11" s="9">
        <f>COUNTIFS(Claims!$L$6:$L$105,"approve",Claims!$M$6:$M$105,"unsupported_inference")</f>
        <v/>
      </c>
      <c r="C11" s="9" t="inlineStr">
        <is>
          <t>0 RECOMMENDED</t>
        </is>
      </c>
      <c r="D11" s="10" t="inlineStr">
        <is>
          <t>Must be zero</t>
        </is>
      </c>
    </row>
    <row r="12">
      <c r="A12" s="9" t="inlineStr">
        <is>
          <t>Privacy incidents</t>
        </is>
      </c>
      <c r="B12" s="9">
        <f>COUNTIF(Source_Registry!$F$6:$F$105,"yes")</f>
        <v/>
      </c>
      <c r="C12" s="9" t="inlineStr">
        <is>
          <t>0 LOCKED</t>
        </is>
      </c>
      <c r="D12" s="10" t="inlineStr">
        <is>
          <t>Restricted/PII or routing incident count</t>
        </is>
      </c>
    </row>
    <row r="13">
      <c r="A13" s="9" t="inlineStr">
        <is>
          <t>Raw CRM/PII required to produce value</t>
        </is>
      </c>
      <c r="B13" s="9" t="inlineStr">
        <is>
          <t>No</t>
        </is>
      </c>
      <c r="C13" s="9" t="inlineStr">
        <is>
          <t>FALSE LOCKED</t>
        </is>
      </c>
      <c r="D13" s="10" t="inlineStr">
        <is>
          <t>Manual owner judgment. Public pages alone produced 8 actionable items.</t>
        </is>
      </c>
    </row>
    <row r="14">
      <c r="A14" s="9" t="inlineStr">
        <is>
          <t>Actual paid amount</t>
        </is>
      </c>
      <c r="B14" s="9">
        <f>SUMIFS(Payment!$H$6:$H$105,Payment!$K$6:$K$105,"Yes")</f>
        <v/>
      </c>
      <c r="C14" s="9" t="inlineStr">
        <is>
          <t>Stage 0 &gt;=1 paid audit</t>
        </is>
      </c>
      <c r="D14" s="10" t="inlineStr">
        <is>
          <t>Real payment only</t>
        </is>
      </c>
    </row>
    <row r="15">
      <c r="A15" s="9" t="inlineStr">
        <is>
          <t>Total active labor hours</t>
        </is>
      </c>
      <c r="B15" s="9">
        <f>SUM(Time_Log!$H$6:$H$105)/60</f>
        <v/>
      </c>
      <c r="C15" s="9" t="inlineStr">
        <is>
          <t>Measure baseline</t>
        </is>
      </c>
      <c r="D15" s="10" t="inlineStr">
        <is>
          <t>Actual human labor, not machine elapsed time</t>
        </is>
      </c>
    </row>
    <row r="16">
      <c r="A16" s="9" t="inlineStr">
        <is>
          <t>Client accepts re-test</t>
        </is>
      </c>
      <c r="B16" s="9">
        <f>COUNTIF(Adoption!$K$6:$K$105,"Yes")&gt;0</f>
        <v/>
      </c>
      <c r="C16" s="9" t="inlineStr">
        <is>
          <t>TRUE preferred</t>
        </is>
      </c>
      <c r="D16" s="10" t="inlineStr">
        <is>
          <t>Continuation signal</t>
        </is>
      </c>
    </row>
    <row r="17">
      <c r="A17" s="9" t="inlineStr">
        <is>
          <t>Weighted Evidence Coverage</t>
        </is>
      </c>
      <c r="B17" s="14">
        <f>IFERROR(SUMPRODUCT((Buyer_Questions!$K$6:$K$105="Yes")*Buyer_Questions!$J$6:$J$105*Buyer_Questions!$M$6:$M$105)/SUMPRODUCT((Buyer_Questions!$K$6:$K$105="Yes")*Buyer_Questions!$J$6:$J$105),"")</f>
        <v/>
      </c>
      <c r="C17" s="9" t="inlineStr">
        <is>
          <t>Diagnostic, not a success gate</t>
        </is>
      </c>
      <c r="D17" s="10" t="inlineStr">
        <is>
          <t>Importance-weighted evidence sufficiency. Multiplication form is algebraically identical to the SUMPRODUCT(--(...)) idiom in Operational v0.2.</t>
        </is>
      </c>
    </row>
    <row r="18">
      <c r="A18" s="9" t="inlineStr">
        <is>
          <t>Conflict Exposure Rate</t>
        </is>
      </c>
      <c r="B18" s="14">
        <f>IFERROR(COUNTIFS(Buyer_Questions!$K$6:$K$105,"Yes",Buyer_Questions!$L$6:$L$105,"conflict")/COUNTIF(Buyer_Questions!$K$6:$K$105,"Yes"),"")</f>
        <v/>
      </c>
      <c r="C18" s="9" t="inlineStr">
        <is>
          <t>Diagnostic</t>
        </is>
      </c>
      <c r="D18" s="10" t="inlineStr">
        <is>
          <t>Share of included questions in conflict</t>
        </is>
      </c>
    </row>
    <row r="19">
      <c r="A19" s="9" t="inlineStr">
        <is>
          <t>Unknown Exposure Rate</t>
        </is>
      </c>
      <c r="B19" s="14">
        <f>IFERROR(COUNTIFS(Buyer_Questions!$K$6:$K$105,"Yes",Buyer_Questions!$L$6:$L$105,"unknown")/COUNTIF(Buyer_Questions!$K$6:$K$105,"Yes"),"")</f>
        <v/>
      </c>
      <c r="C19" s="9" t="inlineStr">
        <is>
          <t>Diagnostic</t>
        </is>
      </c>
      <c r="D19" s="10" t="inlineStr">
        <is>
          <t>Share of included questions still unknown</t>
        </is>
      </c>
    </row>
    <row r="20">
      <c r="A20" s="9" t="inlineStr">
        <is>
          <t>Missing Evidence Rate</t>
        </is>
      </c>
      <c r="B20" s="14">
        <f>IFERROR(COUNTIFS(Buyer_Questions!$K$6:$K$105,"Yes",Buyer_Questions!$L$6:$L$105,"missing")/COUNTIF(Buyer_Questions!$K$6:$K$105,"Yes"),"")</f>
        <v/>
      </c>
      <c r="C20" s="9" t="inlineStr">
        <is>
          <t>Diagnostic</t>
        </is>
      </c>
      <c r="D20" s="10" t="inlineStr">
        <is>
          <t>Share of included questions with no supporting evidence</t>
        </is>
      </c>
    </row>
    <row r="21">
      <c r="A21" s="9" t="inlineStr">
        <is>
          <t>Verified Evidence Rate</t>
        </is>
      </c>
      <c r="B21" s="14">
        <f>IFERROR(COUNTIFS(Buyer_Questions!$K$6:$K$105,"Yes",Buyer_Questions!$N$6:$N$105,"yes")/COUNTIF(Buyer_Questions!$K$6:$K$105,"Yes"),"")</f>
        <v/>
      </c>
      <c r="C21" s="9" t="inlineStr">
        <is>
          <t>Diagnostic</t>
        </is>
      </c>
      <c r="D21" s="10" t="inlineStr">
        <is>
          <t>0% is expected without client-approved facts</t>
        </is>
      </c>
    </row>
    <row r="22">
      <c r="A22" s="9" t="inlineStr">
        <is>
          <t>High-risk items pending approval</t>
        </is>
      </c>
      <c r="B22" s="9">
        <f>COUNTIFS(Human_Review!$D$6:$D$105,"high",Human_Review!$M$6:$M$105,"no")</f>
        <v/>
      </c>
      <c r="C22" s="9" t="inlineStr">
        <is>
          <t>Must reach 0 before delivery</t>
        </is>
      </c>
      <c r="D22" s="10" t="inlineStr">
        <is>
          <t>Client-authorized fact approval outstanding</t>
        </is>
      </c>
    </row>
    <row r="23">
      <c r="A23" s="9" t="inlineStr">
        <is>
          <t>Integrity pass</t>
        </is>
      </c>
      <c r="B23" s="9">
        <f>AND(B10=1,B11=0,B12=0,B13="No")</f>
        <v/>
      </c>
      <c r="C23" s="9" t="inlineStr">
        <is>
          <t>Must be TRUE</t>
        </is>
      </c>
      <c r="D23" s="10" t="inlineStr">
        <is>
          <t>Hard integrity/privacy gate. FALSE here because the review gate is not met.</t>
        </is>
      </c>
    </row>
    <row r="24">
      <c r="A24" s="9" t="inlineStr">
        <is>
          <t>Incremental value pass</t>
        </is>
      </c>
      <c r="B24" s="9">
        <f>B7&gt;=3</f>
        <v/>
      </c>
      <c r="C24" s="9" t="inlineStr">
        <is>
          <t>Provisional</t>
        </is>
      </c>
      <c r="D24" s="10" t="inlineStr">
        <is>
          <t>Cannot pass without a client backlog to compare against</t>
        </is>
      </c>
    </row>
    <row r="25">
      <c r="A25" s="9" t="inlineStr">
        <is>
          <t>Behavior signal pass</t>
        </is>
      </c>
      <c r="B25" s="9">
        <f>B8&gt;=1</f>
        <v/>
      </c>
      <c r="C25" s="9" t="inlineStr">
        <is>
          <t>Provisional</t>
        </is>
      </c>
      <c r="D25" s="10" t="inlineStr">
        <is>
          <t>At least one accepted action with owner and date</t>
        </is>
      </c>
    </row>
    <row r="26">
      <c r="A26" s="9" t="inlineStr">
        <is>
          <t>Payment evidence</t>
        </is>
      </c>
      <c r="B26" s="9">
        <f>B14&gt;0</f>
        <v/>
      </c>
      <c r="C26" s="9" t="inlineStr">
        <is>
          <t>Stage 0 requirement</t>
        </is>
      </c>
      <c r="D26" s="10" t="inlineStr">
        <is>
          <t>Real payment only</t>
        </is>
      </c>
    </row>
    <row r="27">
      <c r="A27" s="15" t="inlineStr">
        <is>
          <t>Recommendation</t>
        </is>
      </c>
      <c r="B27" s="15">
        <f>IF(B23=FALSE,"STOP",IF(AND(B24=TRUE,B25=TRUE),"CONTINUE",IF(OR(B7&gt;0,B8&gt;0),"PIVOT / EXTEND VALIDATION","STOP / REFRAME")))</f>
        <v/>
      </c>
      <c r="C27" s="9" t="inlineStr">
        <is>
          <t>Deterministic</t>
        </is>
      </c>
      <c r="D27" s="10" t="inlineStr">
        <is>
          <t>Does not override the Stage 0 gate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4" customWidth="1" min="1" max="1"/>
    <col width="76" customWidth="1" min="2" max="2"/>
  </cols>
  <sheetData>
    <row r="1">
      <c r="A1" s="5" t="inlineStr">
        <is>
          <t>Client Intake — Demonstration Values</t>
        </is>
      </c>
    </row>
    <row r="2">
      <c r="A2" s="6" t="inlineStr">
        <is>
          <t>SYNTHETIC / ANONYMIZED DEMONSTRATION DATA — not a real client, not a real audit result. Company, domain and figures are invented.</t>
        </is>
      </c>
    </row>
    <row r="3">
      <c r="A3" s="7" t="inlineStr">
        <is>
          <t>Scope is bounded on purpose. A wider crawl is not a better audit.</t>
        </is>
      </c>
    </row>
    <row r="5">
      <c r="A5" s="8" t="inlineStr">
        <is>
          <t>field</t>
        </is>
      </c>
      <c r="B5" s="8" t="inlineStr">
        <is>
          <t>value</t>
        </is>
      </c>
    </row>
    <row r="6">
      <c r="A6" s="9" t="inlineStr">
        <is>
          <t>client_id</t>
        </is>
      </c>
      <c r="B6" s="10" t="inlineStr">
        <is>
          <t>DEMO-001</t>
        </is>
      </c>
    </row>
    <row r="7">
      <c r="A7" s="9" t="inlineStr">
        <is>
          <t>client_name</t>
        </is>
      </c>
      <c r="B7" s="10" t="inlineStr">
        <is>
          <t>Demo Hydraulic Co.</t>
        </is>
      </c>
    </row>
    <row r="8">
      <c r="A8" s="9" t="inlineStr">
        <is>
          <t>legal_entity_confirmed</t>
        </is>
      </c>
      <c r="B8" s="10" t="inlineStr">
        <is>
          <t>no — demonstration entity, does not exist</t>
        </is>
      </c>
    </row>
    <row r="9">
      <c r="A9" s="9" t="inlineStr">
        <is>
          <t>primary_domain</t>
        </is>
      </c>
      <c r="B9" s="10" t="inlineStr">
        <is>
          <t>www.example.com</t>
        </is>
      </c>
    </row>
    <row r="10">
      <c r="A10" s="9" t="inlineStr">
        <is>
          <t>additional_domains</t>
        </is>
      </c>
      <c r="B10" s="10" t="inlineStr">
        <is>
          <t>none in this sample</t>
        </is>
      </c>
    </row>
    <row r="11">
      <c r="A11" s="9" t="inlineStr">
        <is>
          <t>micro_industry</t>
        </is>
      </c>
      <c r="B11" s="10" t="inlineStr">
        <is>
          <t>mobile hydraulics components</t>
        </is>
      </c>
    </row>
    <row r="12">
      <c r="A12" s="9" t="inlineStr">
        <is>
          <t>product_lines_in_scope</t>
        </is>
      </c>
      <c r="B12" s="10" t="inlineStr">
        <is>
          <t>hydraulic cylinders; rotary actuators</t>
        </is>
      </c>
    </row>
    <row r="13">
      <c r="A13" s="9" t="inlineStr">
        <is>
          <t>target_markets</t>
        </is>
      </c>
      <c r="B13" s="10" t="inlineStr">
        <is>
          <t>EU; North America</t>
        </is>
      </c>
    </row>
    <row r="14">
      <c r="A14" s="9" t="inlineStr">
        <is>
          <t>primary_buyer_roles</t>
        </is>
      </c>
      <c r="B14" s="10" t="inlineStr">
        <is>
          <t>Procurement; Engineering; Quality</t>
        </is>
      </c>
    </row>
    <row r="15">
      <c r="A15" s="9" t="inlineStr">
        <is>
          <t>authorization_status</t>
        </is>
      </c>
      <c r="B15" s="10" t="inlineStr">
        <is>
          <t>not authorized — public pages only</t>
        </is>
      </c>
    </row>
    <row r="16">
      <c r="A16" s="9" t="inlineStr">
        <is>
          <t>fact_approver_named</t>
        </is>
      </c>
      <c r="B16" s="10" t="inlineStr">
        <is>
          <t>no</t>
        </is>
      </c>
    </row>
    <row r="17">
      <c r="A17" s="9" t="inlineStr">
        <is>
          <t>implementation_owner_named</t>
        </is>
      </c>
      <c r="B17" s="10" t="inlineStr">
        <is>
          <t>no</t>
        </is>
      </c>
    </row>
    <row r="18">
      <c r="A18" s="9" t="inlineStr">
        <is>
          <t>crawl_boundary</t>
        </is>
      </c>
      <c r="B18" s="10" t="inlineStr">
        <is>
          <t>public pages only; robots.txt respected; no login; no form submission</t>
        </is>
      </c>
    </row>
    <row r="19">
      <c r="A19" s="9" t="inlineStr">
        <is>
          <t>pages_sampled</t>
        </is>
      </c>
      <c r="B19" s="10" t="n">
        <v>12</v>
      </c>
    </row>
    <row r="20">
      <c r="A20" s="9" t="inlineStr">
        <is>
          <t>questions_included</t>
        </is>
      </c>
      <c r="B20" s="10" t="n">
        <v>10</v>
      </c>
    </row>
    <row r="21">
      <c r="A21" s="9" t="inlineStr">
        <is>
          <t>existing_seo_backlog_supplied</t>
        </is>
      </c>
      <c r="B21" s="10" t="inlineStr">
        <is>
          <t>no</t>
        </is>
      </c>
    </row>
    <row r="22">
      <c r="A22" s="9" t="inlineStr">
        <is>
          <t>analytics_export_supplied</t>
        </is>
      </c>
      <c r="B22" s="10" t="inlineStr">
        <is>
          <t>no</t>
        </is>
      </c>
    </row>
    <row r="23">
      <c r="A23" s="9" t="inlineStr">
        <is>
          <t>crm_or_inquiry_data_supplied</t>
        </is>
      </c>
      <c r="B23" s="10" t="inlineStr">
        <is>
          <t>no — excluded by design</t>
        </is>
      </c>
    </row>
    <row r="24">
      <c r="A24" s="9" t="inlineStr">
        <is>
          <t>audit_date</t>
        </is>
      </c>
      <c r="B24" s="10" t="inlineStr">
        <is>
          <t>2026-08-11</t>
        </is>
      </c>
    </row>
    <row r="25">
      <c r="A25" s="9" t="inlineStr">
        <is>
          <t>rubric_version</t>
        </is>
      </c>
      <c r="B25" s="10" t="inlineStr">
        <is>
          <t>rubric-0.2</t>
        </is>
      </c>
    </row>
    <row r="26">
      <c r="A26" s="9" t="inlineStr">
        <is>
          <t>priority_rule_version</t>
        </is>
      </c>
      <c r="B26" s="10" t="inlineStr">
        <is>
          <t>priority-0.2</t>
        </is>
      </c>
    </row>
    <row r="27">
      <c r="A27" s="9" t="inlineStr">
        <is>
          <t>counting_status</t>
        </is>
      </c>
      <c r="B27" s="10" t="inlineStr">
        <is>
          <t>non-counting demonstration sample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B9"/>
  <sheetViews>
    <sheetView workbookViewId="0">
      <pane ySplit="1" topLeftCell="A2" activePane="bottomLeft" state="frozen"/>
      <selection pane="bottomLeft" activeCell="A1" sqref="A1"/>
    </sheetView>
  </sheetViews>
  <sheetFormatPr baseColWidth="8" defaultRowHeight="15"/>
  <cols>
    <col width="15" customWidth="1" min="1" max="1"/>
    <col width="16" customWidth="1" min="2" max="2"/>
    <col width="14" customWidth="1" min="3" max="3"/>
    <col width="14" customWidth="1" min="4" max="4"/>
    <col width="17" customWidth="1" min="5" max="5"/>
    <col width="14" customWidth="1" min="6" max="6"/>
    <col width="16" customWidth="1" min="7" max="7"/>
    <col width="17" customWidth="1" min="8" max="8"/>
    <col width="16" customWidth="1" min="9" max="9"/>
    <col width="18" customWidth="1" min="10" max="10"/>
    <col width="17" customWidth="1" min="11" max="11"/>
    <col width="14" customWidth="1" min="12" max="12"/>
    <col width="14" customWidth="1" min="13" max="13"/>
    <col width="22" customWidth="1" min="14" max="14"/>
    <col width="14" customWidth="1" min="15" max="15"/>
    <col width="14" customWidth="1" min="16" max="16"/>
    <col width="15" customWidth="1" min="17" max="17"/>
    <col width="17" customWidth="1" min="18" max="18"/>
    <col width="23" customWidth="1" min="19" max="19"/>
    <col width="16" customWidth="1" min="20" max="20"/>
    <col width="15" customWidth="1" min="21" max="21"/>
    <col width="14" customWidth="1" min="22" max="22"/>
    <col width="19" customWidth="1" min="23" max="23"/>
    <col width="17" customWidth="1" min="24" max="24"/>
    <col width="14" customWidth="1" min="25" max="25"/>
    <col width="14" customWidth="1" min="26" max="26"/>
    <col width="19" customWidth="1" min="27" max="27"/>
    <col width="14" customWidth="1" min="28" max="28"/>
  </cols>
  <sheetData>
    <row r="1">
      <c r="A1" s="8" t="inlineStr">
        <is>
          <t>privacy_class</t>
        </is>
      </c>
      <c r="B1" s="8" t="inlineStr">
        <is>
          <t>yes_no_unknown</t>
        </is>
      </c>
      <c r="C1" s="8" t="inlineStr">
        <is>
          <t>bool</t>
        </is>
      </c>
      <c r="D1" s="8" t="inlineStr">
        <is>
          <t>claim_type</t>
        </is>
      </c>
      <c r="E1" s="8" t="inlineStr">
        <is>
          <t>evidence_status</t>
        </is>
      </c>
      <c r="F1" s="8" t="inlineStr">
        <is>
          <t>risk_level</t>
        </is>
      </c>
      <c r="G1" s="8" t="inlineStr">
        <is>
          <t>publishability</t>
        </is>
      </c>
      <c r="H1" s="8" t="inlineStr">
        <is>
          <t>review_decision</t>
        </is>
      </c>
      <c r="I1" s="8" t="inlineStr">
        <is>
          <t>final_decision</t>
        </is>
      </c>
      <c r="J1" s="8" t="inlineStr">
        <is>
          <t>support_strength</t>
        </is>
      </c>
      <c r="K1" s="8" t="inlineStr">
        <is>
          <t>confidence_band</t>
        </is>
      </c>
      <c r="L1" s="8" t="inlineStr">
        <is>
          <t>buyer_role</t>
        </is>
      </c>
      <c r="M1" s="8" t="inlineStr">
        <is>
          <t>buying_stage</t>
        </is>
      </c>
      <c r="N1" s="8" t="inlineStr">
        <is>
          <t>question_source_type</t>
        </is>
      </c>
      <c r="O1" s="8" t="inlineStr">
        <is>
          <t>action_type</t>
        </is>
      </c>
      <c r="P1" s="8" t="inlineStr">
        <is>
          <t>effort</t>
        </is>
      </c>
      <c r="Q1" s="8" t="inlineStr">
        <is>
          <t>priority_tier</t>
        </is>
      </c>
      <c r="R1" s="8" t="inlineStr">
        <is>
          <t>client_decision</t>
        </is>
      </c>
      <c r="S1" s="8" t="inlineStr">
        <is>
          <t>implementation_status</t>
        </is>
      </c>
      <c r="T1" s="8" t="inlineStr">
        <is>
          <t>payment_status</t>
        </is>
      </c>
      <c r="U1" s="8" t="inlineStr">
        <is>
          <t>already_known</t>
        </is>
      </c>
      <c r="V1" s="8" t="inlineStr">
        <is>
          <t>method</t>
        </is>
      </c>
      <c r="W1" s="8" t="inlineStr">
        <is>
          <t>assumption_status</t>
        </is>
      </c>
      <c r="X1" s="8" t="inlineStr">
        <is>
          <t>assumption_type</t>
        </is>
      </c>
      <c r="Y1" s="8" t="inlineStr">
        <is>
          <t>test_result</t>
        </is>
      </c>
      <c r="Z1" s="8" t="inlineStr">
        <is>
          <t>scan_status</t>
        </is>
      </c>
      <c r="AA1" s="8" t="inlineStr">
        <is>
          <t>external_approval</t>
        </is>
      </c>
      <c r="AB1" s="8" t="inlineStr">
        <is>
          <t>work_type</t>
        </is>
      </c>
    </row>
    <row r="2">
      <c r="A2" s="9" t="inlineStr">
        <is>
          <t>Public</t>
        </is>
      </c>
      <c r="B2" s="9" t="inlineStr">
        <is>
          <t>yes</t>
        </is>
      </c>
      <c r="C2" s="9" t="inlineStr">
        <is>
          <t>Yes</t>
        </is>
      </c>
      <c r="D2" s="9" t="inlineStr">
        <is>
          <t>business_verified</t>
        </is>
      </c>
      <c r="E2" s="9" t="inlineStr">
        <is>
          <t>sufficient</t>
        </is>
      </c>
      <c r="F2" s="9" t="inlineStr">
        <is>
          <t>low</t>
        </is>
      </c>
      <c r="G2" s="9" t="inlineStr">
        <is>
          <t>approved_public</t>
        </is>
      </c>
      <c r="H2" s="9" t="inlineStr">
        <is>
          <t>approve</t>
        </is>
      </c>
      <c r="I2" s="9" t="inlineStr">
        <is>
          <t>pass</t>
        </is>
      </c>
      <c r="J2" s="9" t="inlineStr">
        <is>
          <t>strong</t>
        </is>
      </c>
      <c r="K2" s="9" t="inlineStr">
        <is>
          <t>high</t>
        </is>
      </c>
      <c r="L2" s="9" t="inlineStr">
        <is>
          <t>Engineering</t>
        </is>
      </c>
      <c r="M2" s="9" t="inlineStr">
        <is>
          <t>Discovery</t>
        </is>
      </c>
      <c r="N2" s="9" t="inlineStr">
        <is>
          <t>sales_interview</t>
        </is>
      </c>
      <c r="O2" s="9" t="inlineStr">
        <is>
          <t>add_module</t>
        </is>
      </c>
      <c r="P2" s="9" t="inlineStr">
        <is>
          <t>S</t>
        </is>
      </c>
      <c r="Q2" s="9" t="inlineStr">
        <is>
          <t>High</t>
        </is>
      </c>
      <c r="R2" s="9" t="inlineStr">
        <is>
          <t>accepted</t>
        </is>
      </c>
      <c r="S2" s="9" t="inlineStr">
        <is>
          <t>not_started</t>
        </is>
      </c>
      <c r="T2" s="9" t="inlineStr">
        <is>
          <t>quoted</t>
        </is>
      </c>
      <c r="U2" s="9" t="inlineStr">
        <is>
          <t>yes</t>
        </is>
      </c>
      <c r="V2" s="9" t="inlineStr">
        <is>
          <t>buyer_evidence</t>
        </is>
      </c>
      <c r="W2" s="9" t="inlineStr">
        <is>
          <t>unvalidated</t>
        </is>
      </c>
      <c r="X2" s="9" t="inlineStr">
        <is>
          <t>commercial</t>
        </is>
      </c>
      <c r="Y2" s="9" t="inlineStr">
        <is>
          <t>pass</t>
        </is>
      </c>
      <c r="Z2" s="9" t="inlineStr">
        <is>
          <t>pass</t>
        </is>
      </c>
      <c r="AA2" s="9" t="inlineStr">
        <is>
          <t>approved</t>
        </is>
      </c>
      <c r="AB2" s="9" t="inlineStr">
        <is>
          <t>repeatable_manual</t>
        </is>
      </c>
    </row>
    <row r="3">
      <c r="A3" s="9" t="inlineStr">
        <is>
          <t>Internal Aggregated</t>
        </is>
      </c>
      <c r="B3" s="9" t="inlineStr">
        <is>
          <t>no</t>
        </is>
      </c>
      <c r="C3" s="9" t="inlineStr">
        <is>
          <t>No</t>
        </is>
      </c>
      <c r="D3" s="9" t="inlineStr">
        <is>
          <t>business_attested</t>
        </is>
      </c>
      <c r="E3" s="9" t="inlineStr">
        <is>
          <t>partial</t>
        </is>
      </c>
      <c r="F3" s="9" t="inlineStr">
        <is>
          <t>medium</t>
        </is>
      </c>
      <c r="G3" s="9" t="inlineStr">
        <is>
          <t>internal_only</t>
        </is>
      </c>
      <c r="H3" s="9" t="inlineStr">
        <is>
          <t>revise</t>
        </is>
      </c>
      <c r="I3" s="9" t="inlineStr">
        <is>
          <t>revise</t>
        </is>
      </c>
      <c r="J3" s="9" t="inlineStr">
        <is>
          <t>partial</t>
        </is>
      </c>
      <c r="K3" s="9" t="inlineStr">
        <is>
          <t>medium</t>
        </is>
      </c>
      <c r="L3" s="9" t="inlineStr">
        <is>
          <t>Procurement</t>
        </is>
      </c>
      <c r="M3" s="9" t="inlineStr">
        <is>
          <t>Technical evaluation</t>
        </is>
      </c>
      <c r="N3" s="9" t="inlineStr">
        <is>
          <t>GSC</t>
        </is>
      </c>
      <c r="O3" s="9" t="inlineStr">
        <is>
          <t>revise_copy</t>
        </is>
      </c>
      <c r="P3" s="9" t="inlineStr">
        <is>
          <t>M</t>
        </is>
      </c>
      <c r="Q3" s="9" t="inlineStr">
        <is>
          <t>Medium</t>
        </is>
      </c>
      <c r="R3" s="9" t="inlineStr">
        <is>
          <t>rejected</t>
        </is>
      </c>
      <c r="S3" s="9" t="inlineStr">
        <is>
          <t>in_progress</t>
        </is>
      </c>
      <c r="T3" s="9" t="inlineStr">
        <is>
          <t>approved</t>
        </is>
      </c>
      <c r="U3" s="9" t="inlineStr">
        <is>
          <t>no</t>
        </is>
      </c>
      <c r="V3" s="9" t="inlineStr">
        <is>
          <t>baseline_seo</t>
        </is>
      </c>
      <c r="W3" s="9" t="inlineStr">
        <is>
          <t>testing</t>
        </is>
      </c>
      <c r="X3" s="9" t="inlineStr">
        <is>
          <t>product</t>
        </is>
      </c>
      <c r="Y3" s="9" t="inlineStr">
        <is>
          <t>fail</t>
        </is>
      </c>
      <c r="Z3" s="9" t="inlineStr">
        <is>
          <t>quarantine</t>
        </is>
      </c>
      <c r="AA3" s="9" t="inlineStr">
        <is>
          <t>not_approved</t>
        </is>
      </c>
      <c r="AB3" s="9" t="inlineStr">
        <is>
          <t>automatable</t>
        </is>
      </c>
    </row>
    <row r="4">
      <c r="A4" s="9" t="inlineStr">
        <is>
          <t>Confidential</t>
        </is>
      </c>
      <c r="B4" s="9" t="inlineStr">
        <is>
          <t>unknown</t>
        </is>
      </c>
      <c r="D4" s="9" t="inlineStr">
        <is>
          <t>observed</t>
        </is>
      </c>
      <c r="E4" s="9" t="inlineStr">
        <is>
          <t>missing</t>
        </is>
      </c>
      <c r="F4" s="9" t="inlineStr">
        <is>
          <t>high</t>
        </is>
      </c>
      <c r="G4" s="9" t="inlineStr">
        <is>
          <t>unknown</t>
        </is>
      </c>
      <c r="H4" s="9" t="inlineStr">
        <is>
          <t>reject</t>
        </is>
      </c>
      <c r="I4" s="9" t="inlineStr">
        <is>
          <t>reject</t>
        </is>
      </c>
      <c r="J4" s="9" t="inlineStr">
        <is>
          <t>weak</t>
        </is>
      </c>
      <c r="K4" s="9" t="inlineStr">
        <is>
          <t>low</t>
        </is>
      </c>
      <c r="L4" s="9" t="inlineStr">
        <is>
          <t>Distributor</t>
        </is>
      </c>
      <c r="M4" s="9" t="inlineStr">
        <is>
          <t>Procurement</t>
        </is>
      </c>
      <c r="N4" s="9" t="inlineStr">
        <is>
          <t>public_competitor</t>
        </is>
      </c>
      <c r="O4" s="9" t="inlineStr">
        <is>
          <t>add_datasheet</t>
        </is>
      </c>
      <c r="P4" s="9" t="inlineStr">
        <is>
          <t>L</t>
        </is>
      </c>
      <c r="Q4" s="9" t="inlineStr">
        <is>
          <t>Low</t>
        </is>
      </c>
      <c r="R4" s="9" t="inlineStr">
        <is>
          <t>deferred</t>
        </is>
      </c>
      <c r="S4" s="9" t="inlineStr">
        <is>
          <t>live</t>
        </is>
      </c>
      <c r="T4" s="9" t="inlineStr">
        <is>
          <t>invoiced</t>
        </is>
      </c>
      <c r="U4" s="9" t="inlineStr">
        <is>
          <t>unsure</t>
        </is>
      </c>
      <c r="V4" s="9" t="inlineStr">
        <is>
          <t>existing_backlog</t>
        </is>
      </c>
      <c r="W4" s="9" t="inlineStr">
        <is>
          <t>supported</t>
        </is>
      </c>
      <c r="X4" s="9" t="inlineStr">
        <is>
          <t>privacy</t>
        </is>
      </c>
      <c r="Y4" s="9" t="inlineStr">
        <is>
          <t>unknown</t>
        </is>
      </c>
      <c r="Z4" s="9" t="inlineStr">
        <is>
          <t>fail</t>
        </is>
      </c>
      <c r="AA4" s="9" t="inlineStr">
        <is>
          <t>not_needed</t>
        </is>
      </c>
      <c r="AB4" s="9" t="inlineStr">
        <is>
          <t>nonrepeatable_expert</t>
        </is>
      </c>
    </row>
    <row r="5">
      <c r="A5" s="9" t="inlineStr">
        <is>
          <t>Restricted PII</t>
        </is>
      </c>
      <c r="D5" s="9" t="inlineStr">
        <is>
          <t>calculated</t>
        </is>
      </c>
      <c r="E5" s="9" t="inlineStr">
        <is>
          <t>conflict</t>
        </is>
      </c>
      <c r="H5" s="9" t="inlineStr">
        <is>
          <t>unknown</t>
        </is>
      </c>
      <c r="J5" s="9" t="inlineStr">
        <is>
          <t>not_supporting</t>
        </is>
      </c>
      <c r="K5" s="9" t="inlineStr">
        <is>
          <t>unknown</t>
        </is>
      </c>
      <c r="L5" s="9" t="inlineStr">
        <is>
          <t>Management</t>
        </is>
      </c>
      <c r="M5" s="9" t="inlineStr">
        <is>
          <t>Risk approval</t>
        </is>
      </c>
      <c r="N5" s="9" t="inlineStr">
        <is>
          <t>standard</t>
        </is>
      </c>
      <c r="O5" s="9" t="inlineStr">
        <is>
          <t>resolve_conflict</t>
        </is>
      </c>
      <c r="P5" s="9" t="inlineStr">
        <is>
          <t>unknown</t>
        </is>
      </c>
      <c r="Q5" s="9" t="inlineStr">
        <is>
          <t>Unknown</t>
        </is>
      </c>
      <c r="R5" s="9" t="inlineStr">
        <is>
          <t>needs_more_evidence</t>
        </is>
      </c>
      <c r="S5" s="9" t="inlineStr">
        <is>
          <t>cancelled</t>
        </is>
      </c>
      <c r="T5" s="9" t="inlineStr">
        <is>
          <t>paid</t>
        </is>
      </c>
      <c r="V5" s="9" t="inlineStr">
        <is>
          <t>unknown</t>
        </is>
      </c>
      <c r="W5" s="9" t="inlineStr">
        <is>
          <t>weakened</t>
        </is>
      </c>
      <c r="X5" s="9" t="inlineStr">
        <is>
          <t>data</t>
        </is>
      </c>
      <c r="Y5" s="9" t="inlineStr">
        <is>
          <t>not_run</t>
        </is>
      </c>
      <c r="Z5" s="9" t="inlineStr">
        <is>
          <t>not_run</t>
        </is>
      </c>
      <c r="AA5" s="9" t="inlineStr">
        <is>
          <t>unknown</t>
        </is>
      </c>
      <c r="AB5" s="9" t="inlineStr">
        <is>
          <t>client_coordination</t>
        </is>
      </c>
    </row>
    <row r="6">
      <c r="D6" s="9" t="inlineStr">
        <is>
          <t>third_party_estimate</t>
        </is>
      </c>
      <c r="E6" s="9" t="inlineStr">
        <is>
          <t>unknown</t>
        </is>
      </c>
      <c r="J6" s="9" t="inlineStr">
        <is>
          <t>conflict_candidate</t>
        </is>
      </c>
      <c r="L6" s="9" t="inlineStr">
        <is>
          <t>Other</t>
        </is>
      </c>
      <c r="M6" s="9" t="inlineStr">
        <is>
          <t>Supplier qualification</t>
        </is>
      </c>
      <c r="N6" s="9" t="inlineStr">
        <is>
          <t>analyst_hypothesis</t>
        </is>
      </c>
      <c r="O6" s="9" t="inlineStr">
        <is>
          <t>new_page</t>
        </is>
      </c>
      <c r="R6" s="9" t="inlineStr">
        <is>
          <t>unknown</t>
        </is>
      </c>
      <c r="S6" s="9" t="inlineStr">
        <is>
          <t>unknown</t>
        </is>
      </c>
      <c r="T6" s="9" t="inlineStr">
        <is>
          <t>declined</t>
        </is>
      </c>
      <c r="W6" s="9" t="inlineStr">
        <is>
          <t>rejected</t>
        </is>
      </c>
      <c r="X6" s="9" t="inlineStr">
        <is>
          <t>technical</t>
        </is>
      </c>
      <c r="AB6" s="9" t="inlineStr">
        <is>
          <t>unknown</t>
        </is>
      </c>
    </row>
    <row r="7">
      <c r="D7" s="9" t="inlineStr">
        <is>
          <t>inferred</t>
        </is>
      </c>
      <c r="M7" s="9" t="inlineStr">
        <is>
          <t>Other</t>
        </is>
      </c>
      <c r="N7" s="9" t="inlineStr">
        <is>
          <t>client_fact</t>
        </is>
      </c>
      <c r="O7" s="9" t="inlineStr">
        <is>
          <t>no_change</t>
        </is>
      </c>
      <c r="T7" s="9" t="inlineStr">
        <is>
          <t>waived</t>
        </is>
      </c>
      <c r="W7" s="9" t="inlineStr">
        <is>
          <t>unknown</t>
        </is>
      </c>
      <c r="X7" s="9" t="inlineStr">
        <is>
          <t>workflow</t>
        </is>
      </c>
    </row>
    <row r="8">
      <c r="D8" s="9" t="inlineStr">
        <is>
          <t>recommended</t>
        </is>
      </c>
      <c r="N8" s="9" t="inlineStr">
        <is>
          <t>other</t>
        </is>
      </c>
      <c r="X8" s="9" t="inlineStr">
        <is>
          <t>moat</t>
        </is>
      </c>
    </row>
    <row r="9">
      <c r="D9" s="9" t="inlineStr">
        <is>
          <t>unknown</t>
        </is>
      </c>
      <c r="X9" s="9" t="inlineStr">
        <is>
          <t>other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11"/>
  <sheetViews>
    <sheetView workbookViewId="0">
      <pane ySplit="5" topLeftCell="A6" activePane="bottomLeft" state="frozen"/>
      <selection pane="bottomLeft" activeCell="A1" sqref="A1"/>
    </sheetView>
  </sheetViews>
  <sheetFormatPr baseColWidth="8" defaultRowHeight="15"/>
  <cols>
    <col width="12" customWidth="1" min="1" max="1"/>
    <col width="14" customWidth="1" min="2" max="2"/>
    <col width="46" customWidth="1" min="3" max="3"/>
    <col width="18" customWidth="1" min="4" max="4"/>
    <col width="40" customWidth="1" min="5" max="5"/>
    <col width="16" customWidth="1" min="6" max="6"/>
    <col width="18" customWidth="1" min="7" max="7"/>
    <col width="24" customWidth="1" min="8" max="8"/>
    <col width="20" customWidth="1" min="9" max="9"/>
  </cols>
  <sheetData>
    <row r="1">
      <c r="A1" s="5" t="inlineStr">
        <is>
          <t>Source &amp; Privacy Registry</t>
        </is>
      </c>
    </row>
    <row r="2">
      <c r="A2" s="6" t="inlineStr">
        <is>
          <t>SYNTHETIC / ANONYMIZED DEMONSTRATION DATA — not a real client, not a real audit result. Company, domain and figures are invented.</t>
        </is>
      </c>
    </row>
    <row r="3">
      <c r="A3" s="7" t="inlineStr">
        <is>
          <t>Every source is classified before use. Public pages only in this sample.</t>
        </is>
      </c>
    </row>
    <row r="5">
      <c r="A5" s="11" t="inlineStr">
        <is>
          <t>source_id</t>
        </is>
      </c>
      <c r="B5" s="11" t="inlineStr">
        <is>
          <t>source_type</t>
        </is>
      </c>
      <c r="C5" s="11" t="inlineStr">
        <is>
          <t>source_url</t>
        </is>
      </c>
      <c r="D5" s="11" t="inlineStr">
        <is>
          <t>privacy_class</t>
        </is>
      </c>
      <c r="E5" s="11" t="inlineStr">
        <is>
          <t>coverage</t>
        </is>
      </c>
      <c r="F5" s="11" t="inlineStr">
        <is>
          <t>privacy_incident</t>
        </is>
      </c>
      <c r="G5" s="11" t="inlineStr">
        <is>
          <t>external_processor</t>
        </is>
      </c>
      <c r="H5" s="11" t="inlineStr">
        <is>
          <t>retrieved_at</t>
        </is>
      </c>
      <c r="I5" s="11" t="inlineStr">
        <is>
          <t>prompt_injection_flag</t>
        </is>
      </c>
    </row>
    <row r="6">
      <c r="A6" s="12" t="inlineStr">
        <is>
          <t>SRC-001</t>
        </is>
      </c>
      <c r="B6" s="12" t="inlineStr">
        <is>
          <t>public_page</t>
        </is>
      </c>
      <c r="C6" s="12" t="inlineStr">
        <is>
          <t>https://www.example.com/about/</t>
        </is>
      </c>
      <c r="D6" s="12" t="inlineStr">
        <is>
          <t>Public</t>
        </is>
      </c>
      <c r="E6" s="12" t="inlineStr">
        <is>
          <t>company profile and quality section</t>
        </is>
      </c>
      <c r="F6" s="12" t="inlineStr">
        <is>
          <t>no</t>
        </is>
      </c>
      <c r="G6" s="12" t="inlineStr">
        <is>
          <t>n/a</t>
        </is>
      </c>
      <c r="H6" s="12" t="inlineStr">
        <is>
          <t>2026-08-11</t>
        </is>
      </c>
      <c r="I6" s="12" t="inlineStr">
        <is>
          <t>no</t>
        </is>
      </c>
    </row>
    <row r="7">
      <c r="A7" s="12" t="inlineStr">
        <is>
          <t>SRC-002</t>
        </is>
      </c>
      <c r="B7" s="12" t="inlineStr">
        <is>
          <t>public_page</t>
        </is>
      </c>
      <c r="C7" s="10" t="inlineStr">
        <is>
          <t>https://www.example.com/products/cylinders/</t>
        </is>
      </c>
      <c r="D7" s="12" t="inlineStr">
        <is>
          <t>Public</t>
        </is>
      </c>
      <c r="E7" s="12" t="inlineStr">
        <is>
          <t>cylinder series pages and datasheets</t>
        </is>
      </c>
      <c r="F7" s="12" t="inlineStr">
        <is>
          <t>no</t>
        </is>
      </c>
      <c r="G7" s="12" t="inlineStr">
        <is>
          <t>n/a</t>
        </is>
      </c>
      <c r="H7" s="12" t="inlineStr">
        <is>
          <t>2026-08-11</t>
        </is>
      </c>
      <c r="I7" s="12" t="inlineStr">
        <is>
          <t>no</t>
        </is>
      </c>
    </row>
    <row r="8">
      <c r="A8" s="12" t="inlineStr">
        <is>
          <t>SRC-003</t>
        </is>
      </c>
      <c r="B8" s="12" t="inlineStr">
        <is>
          <t>public_page</t>
        </is>
      </c>
      <c r="C8" s="10" t="inlineStr">
        <is>
          <t>https://www.example.com/products/rotary-actuators/</t>
        </is>
      </c>
      <c r="D8" s="12" t="inlineStr">
        <is>
          <t>Public</t>
        </is>
      </c>
      <c r="E8" s="12" t="inlineStr">
        <is>
          <t>rotary actuator model pages</t>
        </is>
      </c>
      <c r="F8" s="12" t="inlineStr">
        <is>
          <t>no</t>
        </is>
      </c>
      <c r="G8" s="12" t="inlineStr">
        <is>
          <t>n/a</t>
        </is>
      </c>
      <c r="H8" s="12" t="inlineStr">
        <is>
          <t>2026-08-11</t>
        </is>
      </c>
      <c r="I8" s="12" t="inlineStr">
        <is>
          <t>no</t>
        </is>
      </c>
    </row>
    <row r="9">
      <c r="A9" s="12" t="inlineStr">
        <is>
          <t>SRC-004</t>
        </is>
      </c>
      <c r="B9" s="12" t="inlineStr">
        <is>
          <t>public_page</t>
        </is>
      </c>
      <c r="C9" s="12" t="inlineStr">
        <is>
          <t>https://www.example.com/support/</t>
        </is>
      </c>
      <c r="D9" s="12" t="inlineStr">
        <is>
          <t>Public</t>
        </is>
      </c>
      <c r="E9" s="12" t="inlineStr">
        <is>
          <t>support and after-sales copy</t>
        </is>
      </c>
      <c r="F9" s="12" t="inlineStr">
        <is>
          <t>no</t>
        </is>
      </c>
      <c r="G9" s="12" t="inlineStr">
        <is>
          <t>n/a</t>
        </is>
      </c>
      <c r="H9" s="12" t="inlineStr">
        <is>
          <t>2026-08-11</t>
        </is>
      </c>
      <c r="I9" s="12" t="inlineStr">
        <is>
          <t>no</t>
        </is>
      </c>
    </row>
    <row r="10">
      <c r="A10" s="12" t="inlineStr">
        <is>
          <t>SRC-005</t>
        </is>
      </c>
      <c r="B10" s="12" t="inlineStr">
        <is>
          <t>public_page</t>
        </is>
      </c>
      <c r="C10" s="12" t="inlineStr">
        <is>
          <t>https://www.example.com/about/partners/</t>
        </is>
      </c>
      <c r="D10" s="12" t="inlineStr">
        <is>
          <t>Public</t>
        </is>
      </c>
      <c r="E10" s="12" t="inlineStr">
        <is>
          <t>partner logo grid</t>
        </is>
      </c>
      <c r="F10" s="12" t="inlineStr">
        <is>
          <t>no</t>
        </is>
      </c>
      <c r="G10" s="12" t="inlineStr">
        <is>
          <t>n/a</t>
        </is>
      </c>
      <c r="H10" s="12" t="inlineStr">
        <is>
          <t>2026-08-11</t>
        </is>
      </c>
      <c r="I10" s="12" t="inlineStr">
        <is>
          <t>no</t>
        </is>
      </c>
    </row>
    <row r="11">
      <c r="A11" s="12" t="inlineStr">
        <is>
          <t>SRC-006</t>
        </is>
      </c>
      <c r="B11" s="12" t="inlineStr">
        <is>
          <t>public_page</t>
        </is>
      </c>
      <c r="C11" s="12" t="inlineStr">
        <is>
          <t>https://www.example.com/contact/</t>
        </is>
      </c>
      <c r="D11" s="12" t="inlineStr">
        <is>
          <t>Public</t>
        </is>
      </c>
      <c r="E11" s="12" t="inlineStr">
        <is>
          <t>inquiry forms and contact pages</t>
        </is>
      </c>
      <c r="F11" s="12" t="inlineStr">
        <is>
          <t>no</t>
        </is>
      </c>
      <c r="G11" s="12" t="inlineStr">
        <is>
          <t>n/a</t>
        </is>
      </c>
      <c r="H11" s="12" t="inlineStr">
        <is>
          <t>2026-08-11</t>
        </is>
      </c>
      <c r="I11" s="12" t="inlineStr">
        <is>
          <t>no</t>
        </is>
      </c>
    </row>
  </sheetData>
  <dataValidations count="2">
    <dataValidation sqref="D6:D105" showDropDown="0" showInputMessage="0" showErrorMessage="0" allowBlank="1" type="list">
      <formula1>Controlled_Lists!$A$2:$A$5</formula1>
    </dataValidation>
    <dataValidation sqref="F6:F105" showDropDown="0" showInputMessage="0" showErrorMessage="0" allowBlank="1" type="list">
      <formula1>Controlled_Lists!$B$2:$B$4</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17"/>
  <sheetViews>
    <sheetView workbookViewId="0">
      <pane ySplit="5" topLeftCell="A6" activePane="bottomLeft" state="frozen"/>
      <selection pane="bottomLeft" activeCell="A1" sqref="A1"/>
    </sheetView>
  </sheetViews>
  <sheetFormatPr baseColWidth="8" defaultRowHeight="15"/>
  <cols>
    <col width="10" customWidth="1" min="1" max="1"/>
    <col width="12" customWidth="1" min="2" max="2"/>
    <col width="52" customWidth="1" min="3" max="3"/>
    <col width="12" customWidth="1" min="4" max="4"/>
    <col width="26" customWidth="1" min="5" max="5"/>
    <col width="24" customWidth="1" min="6" max="6"/>
    <col width="30" customWidth="1" min="7" max="7"/>
    <col width="12" customWidth="1" min="8" max="8"/>
    <col width="10" customWidth="1" min="9" max="9"/>
    <col width="18" customWidth="1" min="10" max="10"/>
    <col width="15" customWidth="1" min="11" max="11"/>
    <col width="20" customWidth="1" min="12" max="12"/>
  </cols>
  <sheetData>
    <row r="1">
      <c r="A1" s="5" t="inlineStr">
        <is>
          <t>URL &amp; Snapshot Registry</t>
        </is>
      </c>
    </row>
    <row r="2">
      <c r="A2" s="6" t="inlineStr">
        <is>
          <t>SYNTHETIC / ANONYMIZED DEMONSTRATION DATA — not a real client, not a real audit result. Company, domain and figures are invented.</t>
        </is>
      </c>
    </row>
    <row r="3">
      <c r="A3" s="7" t="inlineStr">
        <is>
          <t>Content hashes are truncated demonstration values, not real SHA-256 digests.</t>
        </is>
      </c>
    </row>
    <row r="4">
      <c r="A4" s="7" t="inlineStr">
        <is>
          <t>In a real run each hash is the full SHA-256 of the captured response body.</t>
        </is>
      </c>
    </row>
    <row r="5">
      <c r="A5" s="11" t="inlineStr">
        <is>
          <t>url_id</t>
        </is>
      </c>
      <c r="B5" s="11" t="inlineStr">
        <is>
          <t>snapshot_id</t>
        </is>
      </c>
      <c r="C5" s="11" t="inlineStr">
        <is>
          <t>url</t>
        </is>
      </c>
      <c r="D5" s="11" t="inlineStr">
        <is>
          <t>http_status</t>
        </is>
      </c>
      <c r="E5" s="11" t="inlineStr">
        <is>
          <t>captured_at</t>
        </is>
      </c>
      <c r="F5" s="11" t="inlineStr">
        <is>
          <t>content_hash_demo</t>
        </is>
      </c>
      <c r="G5" s="11" t="inlineStr">
        <is>
          <t>page_title</t>
        </is>
      </c>
      <c r="H5" s="11" t="inlineStr">
        <is>
          <t>h1_present</t>
        </is>
      </c>
      <c r="I5" s="11" t="inlineStr">
        <is>
          <t>h1_count</t>
        </is>
      </c>
      <c r="J5" s="11" t="inlineStr">
        <is>
          <t>canonical_present</t>
        </is>
      </c>
      <c r="K5" s="11" t="inlineStr">
        <is>
          <t>jsonld_present</t>
        </is>
      </c>
      <c r="L5" s="11" t="inlineStr">
        <is>
          <t>prompt_injection_flag</t>
        </is>
      </c>
    </row>
    <row r="6">
      <c r="A6" s="12" t="inlineStr">
        <is>
          <t>URL-002</t>
        </is>
      </c>
      <c r="B6" s="12" t="inlineStr">
        <is>
          <t>SNAP-002</t>
        </is>
      </c>
      <c r="C6" s="12" t="inlineStr">
        <is>
          <t>https://www.example.com/company-profile/</t>
        </is>
      </c>
      <c r="D6" s="12" t="n">
        <v>200</v>
      </c>
      <c r="E6" s="12" t="inlineStr">
        <is>
          <t>2026-08-11 09:14:02 UTC+8</t>
        </is>
      </c>
      <c r="F6" s="10" t="inlineStr">
        <is>
          <t>3f9a1c0000000000000000000000000000000000000000000000000000000000</t>
        </is>
      </c>
      <c r="G6" s="12" t="inlineStr">
        <is>
          <t>Company profile</t>
        </is>
      </c>
      <c r="H6" s="12" t="inlineStr">
        <is>
          <t>Yes</t>
        </is>
      </c>
      <c r="I6" s="12" t="n">
        <v>1</v>
      </c>
      <c r="J6" s="12" t="inlineStr">
        <is>
          <t>Yes</t>
        </is>
      </c>
      <c r="K6" s="12" t="inlineStr">
        <is>
          <t>Yes</t>
        </is>
      </c>
      <c r="L6" s="12" t="inlineStr">
        <is>
          <t>no</t>
        </is>
      </c>
    </row>
    <row r="7">
      <c r="A7" s="12" t="inlineStr">
        <is>
          <t>URL-004</t>
        </is>
      </c>
      <c r="B7" s="12" t="inlineStr">
        <is>
          <t>SNAP-004</t>
        </is>
      </c>
      <c r="C7" s="12" t="inlineStr">
        <is>
          <t>https://www.example.com/about/quality/</t>
        </is>
      </c>
      <c r="D7" s="12" t="n">
        <v>200</v>
      </c>
      <c r="E7" s="12" t="inlineStr">
        <is>
          <t>2026-08-11 09:15:31 UTC+8</t>
        </is>
      </c>
      <c r="F7" s="10" t="inlineStr">
        <is>
          <t>8b27d40000000000000000000000000000000000000000000000000000000000</t>
        </is>
      </c>
      <c r="G7" s="12" t="inlineStr">
        <is>
          <t>Quality and certification</t>
        </is>
      </c>
      <c r="H7" s="12" t="inlineStr">
        <is>
          <t>Yes</t>
        </is>
      </c>
      <c r="I7" s="12" t="n">
        <v>1</v>
      </c>
      <c r="J7" s="12" t="inlineStr">
        <is>
          <t>Yes</t>
        </is>
      </c>
      <c r="K7" s="12" t="inlineStr">
        <is>
          <t>Yes</t>
        </is>
      </c>
      <c r="L7" s="12" t="inlineStr">
        <is>
          <t>no</t>
        </is>
      </c>
    </row>
    <row r="8">
      <c r="A8" s="12" t="inlineStr">
        <is>
          <t>URL-006</t>
        </is>
      </c>
      <c r="B8" s="12" t="inlineStr">
        <is>
          <t>SNAP-006</t>
        </is>
      </c>
      <c r="C8" s="12" t="inlineStr">
        <is>
          <t>https://www.example.com/about/partners/</t>
        </is>
      </c>
      <c r="D8" s="12" t="n">
        <v>200</v>
      </c>
      <c r="E8" s="12" t="inlineStr">
        <is>
          <t>2026-08-11 09:16:44 UTC+8</t>
        </is>
      </c>
      <c r="F8" s="10" t="inlineStr">
        <is>
          <t>c14e900000000000000000000000000000000000000000000000000000000000</t>
        </is>
      </c>
      <c r="G8" s="12" t="inlineStr">
        <is>
          <t>Partners</t>
        </is>
      </c>
      <c r="H8" s="12" t="inlineStr">
        <is>
          <t>Yes</t>
        </is>
      </c>
      <c r="I8" s="12" t="n">
        <v>1</v>
      </c>
      <c r="J8" s="12" t="inlineStr">
        <is>
          <t>Yes</t>
        </is>
      </c>
      <c r="K8" s="12" t="inlineStr">
        <is>
          <t>No</t>
        </is>
      </c>
      <c r="L8" s="12" t="inlineStr">
        <is>
          <t>no</t>
        </is>
      </c>
    </row>
    <row r="9">
      <c r="A9" s="12" t="inlineStr">
        <is>
          <t>URL-011</t>
        </is>
      </c>
      <c r="B9" s="12" t="inlineStr">
        <is>
          <t>SNAP-011</t>
        </is>
      </c>
      <c r="C9" s="10" t="inlineStr">
        <is>
          <t>https://www.example.com/products/cylinders/standard-series/</t>
        </is>
      </c>
      <c r="D9" s="12" t="n">
        <v>200</v>
      </c>
      <c r="E9" s="12" t="inlineStr">
        <is>
          <t>2026-08-11 09:22:07 UTC+8</t>
        </is>
      </c>
      <c r="F9" s="10" t="inlineStr">
        <is>
          <t>5d6f2a0000000000000000000000000000000000000000000000000000000000</t>
        </is>
      </c>
      <c r="G9" s="12" t="inlineStr">
        <is>
          <t>Standard cylinder series</t>
        </is>
      </c>
      <c r="H9" s="12" t="inlineStr">
        <is>
          <t>Yes</t>
        </is>
      </c>
      <c r="I9" s="12" t="n">
        <v>1</v>
      </c>
      <c r="J9" s="12" t="inlineStr">
        <is>
          <t>Yes</t>
        </is>
      </c>
      <c r="K9" s="12" t="inlineStr">
        <is>
          <t>Yes</t>
        </is>
      </c>
      <c r="L9" s="12" t="inlineStr">
        <is>
          <t>no</t>
        </is>
      </c>
    </row>
    <row r="10">
      <c r="A10" s="12" t="inlineStr">
        <is>
          <t>URL-012</t>
        </is>
      </c>
      <c r="B10" s="12" t="inlineStr">
        <is>
          <t>SNAP-012</t>
        </is>
      </c>
      <c r="C10" s="10" t="inlineStr">
        <is>
          <t>https://www.example.com/downloads/cylinder-datasheet.pdf</t>
        </is>
      </c>
      <c r="D10" s="12" t="n">
        <v>200</v>
      </c>
      <c r="E10" s="12" t="inlineStr">
        <is>
          <t>2026-08-11 09:23:18 UTC+8</t>
        </is>
      </c>
      <c r="F10" s="10" t="inlineStr">
        <is>
          <t>a70b830000000000000000000000000000000000000000000000000000000000</t>
        </is>
      </c>
      <c r="G10" s="12" t="inlineStr">
        <is>
          <t>Cylinder datasheet (PDF)</t>
        </is>
      </c>
      <c r="H10" s="12" t="inlineStr">
        <is>
          <t>n/a</t>
        </is>
      </c>
      <c r="I10" s="12" t="n">
        <v>0</v>
      </c>
      <c r="J10" s="12" t="inlineStr">
        <is>
          <t>n/a</t>
        </is>
      </c>
      <c r="K10" s="12" t="inlineStr">
        <is>
          <t>n/a</t>
        </is>
      </c>
      <c r="L10" s="12" t="inlineStr">
        <is>
          <t>no</t>
        </is>
      </c>
    </row>
    <row r="11">
      <c r="A11" s="12" t="inlineStr">
        <is>
          <t>URL-013</t>
        </is>
      </c>
      <c r="B11" s="12" t="inlineStr">
        <is>
          <t>SNAP-013</t>
        </is>
      </c>
      <c r="C11" s="10" t="inlineStr">
        <is>
          <t>https://www.example.com/products/cylinders/delivery/</t>
        </is>
      </c>
      <c r="D11" s="12" t="n">
        <v>200</v>
      </c>
      <c r="E11" s="12" t="inlineStr">
        <is>
          <t>2026-08-11 09:24:02 UTC+8</t>
        </is>
      </c>
      <c r="F11" s="10" t="inlineStr">
        <is>
          <t>e2c5f70000000000000000000000000000000000000000000000000000000000</t>
        </is>
      </c>
      <c r="G11" s="12" t="inlineStr">
        <is>
          <t>Cylinder delivery information</t>
        </is>
      </c>
      <c r="H11" s="12" t="inlineStr">
        <is>
          <t>Yes</t>
        </is>
      </c>
      <c r="I11" s="12" t="n">
        <v>1</v>
      </c>
      <c r="J11" s="12" t="inlineStr">
        <is>
          <t>Yes</t>
        </is>
      </c>
      <c r="K11" s="12" t="inlineStr">
        <is>
          <t>No</t>
        </is>
      </c>
      <c r="L11" s="12" t="inlineStr">
        <is>
          <t>no</t>
        </is>
      </c>
    </row>
    <row r="12">
      <c r="A12" s="12" t="inlineStr">
        <is>
          <t>URL-021</t>
        </is>
      </c>
      <c r="B12" s="12" t="inlineStr">
        <is>
          <t>SNAP-021</t>
        </is>
      </c>
      <c r="C12" s="10" t="inlineStr">
        <is>
          <t>https://www.example.com/products/rotary-actuators/model-a/</t>
        </is>
      </c>
      <c r="D12" s="12" t="n">
        <v>200</v>
      </c>
      <c r="E12" s="12" t="inlineStr">
        <is>
          <t>2026-08-11 09:31:55 UTC+8</t>
        </is>
      </c>
      <c r="F12" s="10" t="inlineStr">
        <is>
          <t>17ab6e0000000000000000000000000000000000000000000000000000000000</t>
        </is>
      </c>
      <c r="G12" s="12" t="inlineStr">
        <is>
          <t>Rotary actuator model A</t>
        </is>
      </c>
      <c r="H12" s="12" t="inlineStr">
        <is>
          <t>Yes</t>
        </is>
      </c>
      <c r="I12" s="12" t="n">
        <v>1</v>
      </c>
      <c r="J12" s="12" t="inlineStr">
        <is>
          <t>Yes</t>
        </is>
      </c>
      <c r="K12" s="12" t="inlineStr">
        <is>
          <t>Yes</t>
        </is>
      </c>
      <c r="L12" s="12" t="inlineStr">
        <is>
          <t>no</t>
        </is>
      </c>
    </row>
    <row r="13">
      <c r="A13" s="12" t="inlineStr">
        <is>
          <t>URL-022</t>
        </is>
      </c>
      <c r="B13" s="12" t="inlineStr">
        <is>
          <t>SNAP-022</t>
        </is>
      </c>
      <c r="C13" s="10" t="inlineStr">
        <is>
          <t>https://www.example.com/products/rotary-actuators/</t>
        </is>
      </c>
      <c r="D13" s="12" t="n">
        <v>200</v>
      </c>
      <c r="E13" s="12" t="inlineStr">
        <is>
          <t>2026-08-11 09:32:40 UTC+8</t>
        </is>
      </c>
      <c r="F13" s="10" t="inlineStr">
        <is>
          <t>9c04d10000000000000000000000000000000000000000000000000000000000</t>
        </is>
      </c>
      <c r="G13" s="12" t="inlineStr">
        <is>
          <t>Rotary actuator overview</t>
        </is>
      </c>
      <c r="H13" s="12" t="inlineStr">
        <is>
          <t>Yes</t>
        </is>
      </c>
      <c r="I13" s="12" t="n">
        <v>2</v>
      </c>
      <c r="J13" s="12" t="inlineStr">
        <is>
          <t>Yes</t>
        </is>
      </c>
      <c r="K13" s="12" t="inlineStr">
        <is>
          <t>No</t>
        </is>
      </c>
      <c r="L13" s="12" t="inlineStr">
        <is>
          <t>no</t>
        </is>
      </c>
    </row>
    <row r="14">
      <c r="A14" s="12" t="inlineStr">
        <is>
          <t>URL-023</t>
        </is>
      </c>
      <c r="B14" s="12" t="inlineStr">
        <is>
          <t>SNAP-023</t>
        </is>
      </c>
      <c r="C14" s="10" t="inlineStr">
        <is>
          <t>https://www.example.com/downloads/actuator-datasheet.pdf</t>
        </is>
      </c>
      <c r="D14" s="12" t="n">
        <v>200</v>
      </c>
      <c r="E14" s="12" t="inlineStr">
        <is>
          <t>2026-08-11 09:33:12 UTC+8</t>
        </is>
      </c>
      <c r="F14" s="10" t="inlineStr">
        <is>
          <t>6e8fa50000000000000000000000000000000000000000000000000000000000</t>
        </is>
      </c>
      <c r="G14" s="12" t="inlineStr">
        <is>
          <t>Actuator datasheet (PDF)</t>
        </is>
      </c>
      <c r="H14" s="12" t="inlineStr">
        <is>
          <t>n/a</t>
        </is>
      </c>
      <c r="I14" s="12" t="n">
        <v>0</v>
      </c>
      <c r="J14" s="12" t="inlineStr">
        <is>
          <t>n/a</t>
        </is>
      </c>
      <c r="K14" s="12" t="inlineStr">
        <is>
          <t>n/a</t>
        </is>
      </c>
      <c r="L14" s="12" t="inlineStr">
        <is>
          <t>no</t>
        </is>
      </c>
    </row>
    <row r="15">
      <c r="A15" s="12" t="inlineStr">
        <is>
          <t>URL-031</t>
        </is>
      </c>
      <c r="B15" s="12" t="inlineStr">
        <is>
          <t>SNAP-031</t>
        </is>
      </c>
      <c r="C15" s="12" t="inlineStr">
        <is>
          <t>https://www.example.com/support/</t>
        </is>
      </c>
      <c r="D15" s="12" t="n">
        <v>200</v>
      </c>
      <c r="E15" s="12" t="inlineStr">
        <is>
          <t>2026-08-11 09:40:26 UTC+8</t>
        </is>
      </c>
      <c r="F15" s="10" t="inlineStr">
        <is>
          <t>b53d700000000000000000000000000000000000000000000000000000000000</t>
        </is>
      </c>
      <c r="G15" s="12" t="inlineStr">
        <is>
          <t>Support and warranty copy</t>
        </is>
      </c>
      <c r="H15" s="12" t="inlineStr">
        <is>
          <t>Yes</t>
        </is>
      </c>
      <c r="I15" s="12" t="n">
        <v>1</v>
      </c>
      <c r="J15" s="12" t="inlineStr">
        <is>
          <t>Yes</t>
        </is>
      </c>
      <c r="K15" s="12" t="inlineStr">
        <is>
          <t>No</t>
        </is>
      </c>
      <c r="L15" s="12" t="inlineStr">
        <is>
          <t>no</t>
        </is>
      </c>
    </row>
    <row r="16">
      <c r="A16" s="12" t="inlineStr">
        <is>
          <t>URL-041</t>
        </is>
      </c>
      <c r="B16" s="12" t="inlineStr">
        <is>
          <t>SNAP-041</t>
        </is>
      </c>
      <c r="C16" s="12" t="inlineStr">
        <is>
          <t>https://www.example.com/contact/</t>
        </is>
      </c>
      <c r="D16" s="12" t="n">
        <v>200</v>
      </c>
      <c r="E16" s="12" t="inlineStr">
        <is>
          <t>2026-08-11 09:47:09 UTC+8</t>
        </is>
      </c>
      <c r="F16" s="10" t="inlineStr">
        <is>
          <t>24f1c80000000000000000000000000000000000000000000000000000000000</t>
        </is>
      </c>
      <c r="G16" s="12" t="inlineStr">
        <is>
          <t>Contact and inquiry</t>
        </is>
      </c>
      <c r="H16" s="12" t="inlineStr">
        <is>
          <t>Yes</t>
        </is>
      </c>
      <c r="I16" s="12" t="n">
        <v>1</v>
      </c>
      <c r="J16" s="12" t="inlineStr">
        <is>
          <t>Yes</t>
        </is>
      </c>
      <c r="K16" s="12" t="inlineStr">
        <is>
          <t>No</t>
        </is>
      </c>
      <c r="L16" s="12" t="inlineStr">
        <is>
          <t>no</t>
        </is>
      </c>
    </row>
    <row r="17">
      <c r="A17" s="12" t="inlineStr">
        <is>
          <t>URL-042</t>
        </is>
      </c>
      <c r="B17" s="12" t="inlineStr">
        <is>
          <t>SNAP-042</t>
        </is>
      </c>
      <c r="C17" s="12" t="inlineStr">
        <is>
          <t>https://www.example.com/inquiry/</t>
        </is>
      </c>
      <c r="D17" s="12" t="n">
        <v>200</v>
      </c>
      <c r="E17" s="12" t="inlineStr">
        <is>
          <t>2026-08-11 09:48:33 UTC+8</t>
        </is>
      </c>
      <c r="F17" s="10" t="inlineStr">
        <is>
          <t>7a9e3b0000000000000000000000000000000000000000000000000000000000</t>
        </is>
      </c>
      <c r="G17" s="12" t="inlineStr">
        <is>
          <t>Inquiry form</t>
        </is>
      </c>
      <c r="H17" s="12" t="inlineStr">
        <is>
          <t>Yes</t>
        </is>
      </c>
      <c r="I17" s="12" t="n">
        <v>1</v>
      </c>
      <c r="J17" s="12" t="inlineStr">
        <is>
          <t>Yes</t>
        </is>
      </c>
      <c r="K17" s="12" t="inlineStr">
        <is>
          <t>No</t>
        </is>
      </c>
      <c r="L17" s="12" t="inlineStr">
        <is>
          <t>no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2"/>
  <sheetViews>
    <sheetView workbookViewId="0">
      <pane ySplit="5" topLeftCell="A6" activePane="bottomLeft" state="frozen"/>
      <selection pane="bottomLeft" activeCell="A1" sqref="A1"/>
    </sheetView>
  </sheetViews>
  <sheetFormatPr baseColWidth="8" defaultRowHeight="15"/>
  <cols>
    <col width="10" customWidth="1" min="1" max="1"/>
    <col width="22" customWidth="1" min="2" max="2"/>
    <col width="52" customWidth="1" min="3" max="3"/>
    <col width="14" customWidth="1" min="4" max="4"/>
    <col width="10" customWidth="1" min="5" max="5"/>
    <col width="16" customWidth="1" min="6" max="6"/>
    <col width="16" customWidth="1" min="7" max="7"/>
    <col width="16" customWidth="1" min="8" max="8"/>
    <col width="14" customWidth="1" min="9" max="9"/>
    <col width="26" customWidth="1" min="10" max="10"/>
    <col width="12" customWidth="1" min="11" max="11"/>
    <col width="56" customWidth="1" min="12" max="12"/>
  </cols>
  <sheetData>
    <row r="1">
      <c r="A1" s="5" t="inlineStr">
        <is>
          <t>Business Fact Registry</t>
        </is>
      </c>
    </row>
    <row r="2">
      <c r="A2" s="6" t="inlineStr">
        <is>
          <t>SYNTHETIC / ANONYMIZED DEMONSTRATION DATA — not a real client, not a real audit result. Company, domain and figures are invented.</t>
        </is>
      </c>
    </row>
    <row r="3">
      <c r="A3" s="7" t="inlineStr">
        <is>
          <t>A fact enters here only when the client approves it. None are approved in this sample.</t>
        </is>
      </c>
    </row>
    <row r="4">
      <c r="A4" s="7" t="inlineStr">
        <is>
          <t>This is why no claim can be business_verified and Verified Evidence Rate is 0%.</t>
        </is>
      </c>
    </row>
    <row r="5">
      <c r="A5" s="11" t="inlineStr">
        <is>
          <t>fact_id</t>
        </is>
      </c>
      <c r="B5" s="11" t="inlineStr">
        <is>
          <t>fact_category</t>
        </is>
      </c>
      <c r="C5" s="11" t="inlineStr">
        <is>
          <t>fact_required</t>
        </is>
      </c>
      <c r="D5" s="11" t="inlineStr">
        <is>
          <t>fact_value</t>
        </is>
      </c>
      <c r="E5" s="11" t="inlineStr">
        <is>
          <t>unit</t>
        </is>
      </c>
      <c r="F5" s="11" t="inlineStr">
        <is>
          <t>approval_status</t>
        </is>
      </c>
      <c r="G5" s="11" t="inlineStr">
        <is>
          <t>client_approved</t>
        </is>
      </c>
      <c r="H5" s="11" t="inlineStr">
        <is>
          <t>owner_function</t>
        </is>
      </c>
      <c r="I5" s="11" t="inlineStr">
        <is>
          <t>approved_at</t>
        </is>
      </c>
      <c r="J5" s="11" t="inlineStr">
        <is>
          <t>evidence_route</t>
        </is>
      </c>
      <c r="K5" s="11" t="inlineStr">
        <is>
          <t>risk_level</t>
        </is>
      </c>
      <c r="L5" s="11" t="inlineStr">
        <is>
          <t>notes</t>
        </is>
      </c>
    </row>
    <row r="6">
      <c r="A6" s="12" t="inlineStr">
        <is>
          <t>BF-001</t>
        </is>
      </c>
      <c r="B6" s="12" t="inlineStr">
        <is>
          <t>certification</t>
        </is>
      </c>
      <c r="C6" s="10" t="inlineStr">
        <is>
          <t>ISO 9001 certificate number, issuer, validity, scope</t>
        </is>
      </c>
      <c r="D6" s="12" t="n"/>
      <c r="E6" s="12" t="n"/>
      <c r="F6" s="12" t="inlineStr">
        <is>
          <t>unknown</t>
        </is>
      </c>
      <c r="G6" s="12" t="inlineStr">
        <is>
          <t>no</t>
        </is>
      </c>
      <c r="H6" s="12" t="inlineStr">
        <is>
          <t>Quality</t>
        </is>
      </c>
      <c r="I6" s="12" t="n"/>
      <c r="J6" s="12" t="inlineStr">
        <is>
          <t>client_document_required</t>
        </is>
      </c>
      <c r="K6" s="12" t="inlineStr">
        <is>
          <t>high</t>
        </is>
      </c>
      <c r="L6" s="10" t="inlineStr">
        <is>
          <t>Not supplied. Cannot be published or treated as verified.</t>
        </is>
      </c>
    </row>
    <row r="7">
      <c r="A7" s="12" t="inlineStr">
        <is>
          <t>BF-002</t>
        </is>
      </c>
      <c r="B7" s="12" t="inlineStr">
        <is>
          <t>product_specification</t>
        </is>
      </c>
      <c r="C7" s="10" t="inlineStr">
        <is>
          <t>Cylinder tolerances, test standard, revision authority</t>
        </is>
      </c>
      <c r="D7" s="12" t="n"/>
      <c r="E7" s="12" t="n"/>
      <c r="F7" s="12" t="inlineStr">
        <is>
          <t>unknown</t>
        </is>
      </c>
      <c r="G7" s="12" t="inlineStr">
        <is>
          <t>no</t>
        </is>
      </c>
      <c r="H7" s="12" t="inlineStr">
        <is>
          <t>Engineering</t>
        </is>
      </c>
      <c r="I7" s="12" t="n"/>
      <c r="J7" s="12" t="inlineStr">
        <is>
          <t>client_document_required</t>
        </is>
      </c>
      <c r="K7" s="12" t="inlineStr">
        <is>
          <t>high</t>
        </is>
      </c>
      <c r="L7" s="10" t="inlineStr">
        <is>
          <t>Engineering must supply tolerances; inference is forbidden.</t>
        </is>
      </c>
    </row>
    <row r="8">
      <c r="A8" s="12" t="inlineStr">
        <is>
          <t>BF-003</t>
        </is>
      </c>
      <c r="B8" s="12" t="inlineStr">
        <is>
          <t>performance_limit</t>
        </is>
      </c>
      <c r="C8" s="10" t="inlineStr">
        <is>
          <t>Torque definitions, test conditions, selection rule</t>
        </is>
      </c>
      <c r="D8" s="12" t="n"/>
      <c r="E8" s="12" t="n"/>
      <c r="F8" s="12" t="inlineStr">
        <is>
          <t>unknown</t>
        </is>
      </c>
      <c r="G8" s="12" t="inlineStr">
        <is>
          <t>no</t>
        </is>
      </c>
      <c r="H8" s="12" t="inlineStr">
        <is>
          <t>Engineering</t>
        </is>
      </c>
      <c r="I8" s="12" t="n"/>
      <c r="J8" s="12" t="inlineStr">
        <is>
          <t>client_document_required</t>
        </is>
      </c>
      <c r="K8" s="12" t="inlineStr">
        <is>
          <t>high</t>
        </is>
      </c>
      <c r="L8" s="10" t="inlineStr">
        <is>
          <t>Both published figures may be valid; relationship undefined.</t>
        </is>
      </c>
    </row>
    <row r="9">
      <c r="A9" s="12" t="inlineStr">
        <is>
          <t>BF-004</t>
        </is>
      </c>
      <c r="B9" s="12" t="inlineStr">
        <is>
          <t>warranty</t>
        </is>
      </c>
      <c r="C9" s="10" t="inlineStr">
        <is>
          <t>Warranty period, exclusions, claim procedure by family</t>
        </is>
      </c>
      <c r="D9" s="12" t="n"/>
      <c r="E9" s="12" t="n"/>
      <c r="F9" s="12" t="inlineStr">
        <is>
          <t>unknown</t>
        </is>
      </c>
      <c r="G9" s="12" t="inlineStr">
        <is>
          <t>no</t>
        </is>
      </c>
      <c r="H9" s="12" t="inlineStr">
        <is>
          <t>Commercial</t>
        </is>
      </c>
      <c r="I9" s="12" t="n"/>
      <c r="J9" s="12" t="inlineStr">
        <is>
          <t>client_document_required</t>
        </is>
      </c>
      <c r="K9" s="12" t="inlineStr">
        <is>
          <t>high</t>
        </is>
      </c>
      <c r="L9" s="12" t="inlineStr">
        <is>
          <t>No policy located in the sampled pages.</t>
        </is>
      </c>
    </row>
    <row r="10">
      <c r="A10" s="12" t="inlineStr">
        <is>
          <t>BF-005</t>
        </is>
      </c>
      <c r="B10" s="12" t="inlineStr">
        <is>
          <t>test_evidence</t>
        </is>
      </c>
      <c r="C10" s="10" t="inlineStr">
        <is>
          <t>Pressure-test protocol, sampling rule, record retention</t>
        </is>
      </c>
      <c r="D10" s="12" t="n"/>
      <c r="E10" s="12" t="n"/>
      <c r="F10" s="12" t="inlineStr">
        <is>
          <t>unknown</t>
        </is>
      </c>
      <c r="G10" s="12" t="inlineStr">
        <is>
          <t>no</t>
        </is>
      </c>
      <c r="H10" s="12" t="inlineStr">
        <is>
          <t>Quality</t>
        </is>
      </c>
      <c r="I10" s="12" t="n"/>
      <c r="J10" s="12" t="inlineStr">
        <is>
          <t>client_document_required</t>
        </is>
      </c>
      <c r="K10" s="12" t="inlineStr">
        <is>
          <t>high</t>
        </is>
      </c>
      <c r="L10" s="10" t="inlineStr">
        <is>
          <t>Required before restating the 100% testing claim.</t>
        </is>
      </c>
    </row>
    <row r="11">
      <c r="A11" s="12" t="inlineStr">
        <is>
          <t>BF-006</t>
        </is>
      </c>
      <c r="B11" s="12" t="inlineStr">
        <is>
          <t>privacy</t>
        </is>
      </c>
      <c r="C11" s="10" t="inlineStr">
        <is>
          <t>Controller identity, purpose, retention, deletion route</t>
        </is>
      </c>
      <c r="D11" s="12" t="n"/>
      <c r="E11" s="12" t="n"/>
      <c r="F11" s="12" t="inlineStr">
        <is>
          <t>unknown</t>
        </is>
      </c>
      <c r="G11" s="12" t="inlineStr">
        <is>
          <t>no</t>
        </is>
      </c>
      <c r="H11" s="12" t="inlineStr">
        <is>
          <t>Legal</t>
        </is>
      </c>
      <c r="I11" s="12" t="n"/>
      <c r="J11" s="12" t="inlineStr">
        <is>
          <t>client_document_required</t>
        </is>
      </c>
      <c r="K11" s="12" t="inlineStr">
        <is>
          <t>high</t>
        </is>
      </c>
      <c r="L11" s="10" t="inlineStr">
        <is>
          <t>Jurisdiction-specific counsel review required.</t>
        </is>
      </c>
    </row>
    <row r="12">
      <c r="A12" s="12" t="inlineStr">
        <is>
          <t>BF-007</t>
        </is>
      </c>
      <c r="B12" s="12" t="inlineStr">
        <is>
          <t>customer_case</t>
        </is>
      </c>
      <c r="C12" s="10" t="inlineStr">
        <is>
          <t>Named-reference authorization records and program scope</t>
        </is>
      </c>
      <c r="D12" s="12" t="n"/>
      <c r="E12" s="12" t="n"/>
      <c r="F12" s="12" t="inlineStr">
        <is>
          <t>unknown</t>
        </is>
      </c>
      <c r="G12" s="12" t="inlineStr">
        <is>
          <t>no</t>
        </is>
      </c>
      <c r="H12" s="12" t="inlineStr">
        <is>
          <t>Legal</t>
        </is>
      </c>
      <c r="I12" s="12" t="n"/>
      <c r="J12" s="12" t="inlineStr">
        <is>
          <t>client_document_required</t>
        </is>
      </c>
      <c r="K12" s="12" t="inlineStr">
        <is>
          <t>high</t>
        </is>
      </c>
      <c r="L12" s="10" t="inlineStr">
        <is>
          <t>Default to removal until authorization exists.</t>
        </is>
      </c>
    </row>
  </sheetData>
  <dataValidations count="2">
    <dataValidation sqref="G6:G105" showDropDown="0" showInputMessage="0" showErrorMessage="0" allowBlank="1" type="list">
      <formula1>Controlled_Lists!$B$2:$B$4</formula1>
    </dataValidation>
    <dataValidation sqref="K6:K105" showDropDown="0" showInputMessage="0" showErrorMessage="0" allowBlank="1" type="list">
      <formula1>Controlled_Lists!$F$2:$F$4</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15"/>
  <sheetViews>
    <sheetView workbookViewId="0">
      <pane ySplit="5" topLeftCell="A6" activePane="bottomLeft" state="frozen"/>
      <selection pane="bottomLeft" activeCell="A1" sqref="A1"/>
    </sheetView>
  </sheetViews>
  <sheetFormatPr baseColWidth="8" defaultRowHeight="15"/>
  <cols>
    <col width="12" customWidth="1" min="1" max="1"/>
    <col width="14" customWidth="1" min="2" max="2"/>
    <col width="20" customWidth="1" min="3" max="3"/>
    <col width="72" customWidth="1" min="4" max="4"/>
    <col width="18" customWidth="1" min="5" max="5"/>
    <col width="20" customWidth="1" min="6" max="6"/>
    <col width="20" customWidth="1" min="7" max="7"/>
    <col width="10" customWidth="1" min="8" max="8"/>
    <col width="18" customWidth="1" min="9" max="9"/>
    <col width="14" customWidth="1" min="10" max="10"/>
    <col width="14" customWidth="1" min="11" max="11"/>
    <col width="20" customWidth="1" min="12" max="12"/>
    <col width="12" customWidth="1" min="13" max="13"/>
    <col width="20" customWidth="1" min="14" max="14"/>
    <col width="46" customWidth="1" min="15" max="15"/>
  </cols>
  <sheetData>
    <row r="1">
      <c r="A1" s="5" t="inlineStr">
        <is>
          <t>Buyer Question Set</t>
        </is>
      </c>
    </row>
    <row r="2">
      <c r="A2" s="6" t="inlineStr">
        <is>
          <t>SYNTHETIC / ANONYMIZED DEMONSTRATION DATA — not a real client, not a real audit result. Company, domain and figures are invented.</t>
        </is>
      </c>
    </row>
    <row r="3">
      <c r="A3" s="7" t="inlineStr">
        <is>
          <t>Importance is analyst judgment until the client rates it. Frequency stays unknown when unmeasured.</t>
        </is>
      </c>
    </row>
    <row r="4">
      <c r="A4" s="7" t="inlineStr">
        <is>
          <t>status_score maps status to a number: sufficient=1, partial=0.5, missing/unknown/conflict=0.</t>
        </is>
      </c>
    </row>
    <row r="5">
      <c r="A5" s="11" t="inlineStr">
        <is>
          <t>question_id</t>
        </is>
      </c>
      <c r="B5" s="11" t="inlineStr">
        <is>
          <t>buyer_role</t>
        </is>
      </c>
      <c r="C5" s="11" t="inlineStr">
        <is>
          <t>buying_stage</t>
        </is>
      </c>
      <c r="D5" s="11" t="inlineStr">
        <is>
          <t>question_text</t>
        </is>
      </c>
      <c r="E5" s="11" t="inlineStr">
        <is>
          <t>product_scope</t>
        </is>
      </c>
      <c r="F5" s="11" t="inlineStr">
        <is>
          <t>application_or_market</t>
        </is>
      </c>
      <c r="G5" s="11" t="inlineStr">
        <is>
          <t>question_source_type</t>
        </is>
      </c>
      <c r="H5" s="11" t="inlineStr">
        <is>
          <t>source_id</t>
        </is>
      </c>
      <c r="I5" s="11" t="inlineStr">
        <is>
          <t>observed_frequency</t>
        </is>
      </c>
      <c r="J5" s="11" t="inlineStr">
        <is>
          <t>importance_rating</t>
        </is>
      </c>
      <c r="K5" s="11" t="inlineStr">
        <is>
          <t>include_in_pilot</t>
        </is>
      </c>
      <c r="L5" s="11" t="inlineStr">
        <is>
          <t>final_evidence_status</t>
        </is>
      </c>
      <c r="M5" s="11" t="inlineStr">
        <is>
          <t>status_score</t>
        </is>
      </c>
      <c r="N5" s="11" t="inlineStr">
        <is>
          <t>verified_evidence_flag</t>
        </is>
      </c>
      <c r="O5" s="11" t="inlineStr">
        <is>
          <t>notes</t>
        </is>
      </c>
    </row>
    <row r="6">
      <c r="A6" s="12" t="inlineStr">
        <is>
          <t>BQ-001</t>
        </is>
      </c>
      <c r="B6" s="12" t="inlineStr">
        <is>
          <t>Procurement</t>
        </is>
      </c>
      <c r="C6" s="12" t="inlineStr">
        <is>
          <t>Supplier qualification</t>
        </is>
      </c>
      <c r="D6" s="10" t="inlineStr">
        <is>
          <t>Can I verify the claimed ISO 9001 certificate with a number, issuing body and validity window?</t>
        </is>
      </c>
      <c r="E6" s="12" t="inlineStr">
        <is>
          <t>All product lines</t>
        </is>
      </c>
      <c r="F6" s="12" t="inlineStr">
        <is>
          <t>EU / North America</t>
        </is>
      </c>
      <c r="G6" s="12" t="inlineStr">
        <is>
          <t>analyst_hypothesis</t>
        </is>
      </c>
      <c r="H6" s="12" t="inlineStr">
        <is>
          <t>SRC-001</t>
        </is>
      </c>
      <c r="I6" s="12" t="inlineStr">
        <is>
          <t>unknown</t>
        </is>
      </c>
      <c r="J6" s="12" t="n">
        <v>5</v>
      </c>
      <c r="K6" s="12" t="inlineStr">
        <is>
          <t>Yes</t>
        </is>
      </c>
      <c r="L6" s="12" t="inlineStr">
        <is>
          <t>partial</t>
        </is>
      </c>
      <c r="M6" s="12" t="n">
        <v>0.5</v>
      </c>
      <c r="N6" s="12" t="inlineStr">
        <is>
          <t>no</t>
        </is>
      </c>
      <c r="O6" s="10" t="inlineStr">
        <is>
          <t>Certificate image shown without number or issuer.</t>
        </is>
      </c>
    </row>
    <row r="7">
      <c r="A7" s="12" t="inlineStr">
        <is>
          <t>BQ-002</t>
        </is>
      </c>
      <c r="B7" s="12" t="inlineStr">
        <is>
          <t>Engineering</t>
        </is>
      </c>
      <c r="C7" s="12" t="inlineStr">
        <is>
          <t>Technical evaluation</t>
        </is>
      </c>
      <c r="D7" s="10" t="inlineStr">
        <is>
          <t>Do cylinder specifications include tolerances, test standard and revision date so I can qualify a part?</t>
        </is>
      </c>
      <c r="E7" s="12" t="inlineStr">
        <is>
          <t>Hydraulic cylinders</t>
        </is>
      </c>
      <c r="F7" s="12" t="inlineStr">
        <is>
          <t>EU / North America</t>
        </is>
      </c>
      <c r="G7" s="12" t="inlineStr">
        <is>
          <t>analyst_hypothesis</t>
        </is>
      </c>
      <c r="H7" s="12" t="inlineStr">
        <is>
          <t>SRC-002</t>
        </is>
      </c>
      <c r="I7" s="12" t="inlineStr">
        <is>
          <t>unknown</t>
        </is>
      </c>
      <c r="J7" s="12" t="n">
        <v>5</v>
      </c>
      <c r="K7" s="12" t="inlineStr">
        <is>
          <t>Yes</t>
        </is>
      </c>
      <c r="L7" s="12" t="inlineStr">
        <is>
          <t>partial</t>
        </is>
      </c>
      <c r="M7" s="12" t="n">
        <v>0.5</v>
      </c>
      <c r="N7" s="12" t="inlineStr">
        <is>
          <t>no</t>
        </is>
      </c>
      <c r="O7" s="10" t="inlineStr">
        <is>
          <t>Values present; tolerance, standard and revision absent.</t>
        </is>
      </c>
    </row>
    <row r="8">
      <c r="A8" s="12" t="inlineStr">
        <is>
          <t>BQ-003</t>
        </is>
      </c>
      <c r="B8" s="12" t="inlineStr">
        <is>
          <t>Engineering</t>
        </is>
      </c>
      <c r="C8" s="12" t="inlineStr">
        <is>
          <t>Technical evaluation</t>
        </is>
      </c>
      <c r="D8" s="10" t="inlineStr">
        <is>
          <t>Is the difference between output torque and holding torque defined with a selection rule?</t>
        </is>
      </c>
      <c r="E8" s="12" t="inlineStr">
        <is>
          <t>Rotary actuators</t>
        </is>
      </c>
      <c r="F8" s="12" t="inlineStr">
        <is>
          <t>Global</t>
        </is>
      </c>
      <c r="G8" s="12" t="inlineStr">
        <is>
          <t>analyst_hypothesis</t>
        </is>
      </c>
      <c r="H8" s="12" t="inlineStr">
        <is>
          <t>SRC-003</t>
        </is>
      </c>
      <c r="I8" s="12" t="inlineStr">
        <is>
          <t>unknown</t>
        </is>
      </c>
      <c r="J8" s="12" t="n">
        <v>4</v>
      </c>
      <c r="K8" s="12" t="inlineStr">
        <is>
          <t>Yes</t>
        </is>
      </c>
      <c r="L8" s="12" t="inlineStr">
        <is>
          <t>missing</t>
        </is>
      </c>
      <c r="M8" s="12" t="n">
        <v>0</v>
      </c>
      <c r="N8" s="12" t="inlineStr">
        <is>
          <t>no</t>
        </is>
      </c>
      <c r="O8" s="10" t="inlineStr">
        <is>
          <t>Two torque figures published, relationship unexplained.</t>
        </is>
      </c>
    </row>
    <row r="9">
      <c r="A9" s="12" t="inlineStr">
        <is>
          <t>BQ-004</t>
        </is>
      </c>
      <c r="B9" s="12" t="inlineStr">
        <is>
          <t>Procurement</t>
        </is>
      </c>
      <c r="C9" s="12" t="inlineStr">
        <is>
          <t>Procurement</t>
        </is>
      </c>
      <c r="D9" s="10" t="inlineStr">
        <is>
          <t>What is the warranty period, what does it exclude and how is a claim filed?</t>
        </is>
      </c>
      <c r="E9" s="12" t="inlineStr">
        <is>
          <t>All product lines</t>
        </is>
      </c>
      <c r="F9" s="12" t="inlineStr">
        <is>
          <t>Global</t>
        </is>
      </c>
      <c r="G9" s="12" t="inlineStr">
        <is>
          <t>analyst_hypothesis</t>
        </is>
      </c>
      <c r="H9" s="12" t="inlineStr">
        <is>
          <t>SRC-004</t>
        </is>
      </c>
      <c r="I9" s="12" t="inlineStr">
        <is>
          <t>unknown</t>
        </is>
      </c>
      <c r="J9" s="12" t="n">
        <v>5</v>
      </c>
      <c r="K9" s="12" t="inlineStr">
        <is>
          <t>Yes</t>
        </is>
      </c>
      <c r="L9" s="12" t="inlineStr">
        <is>
          <t>missing</t>
        </is>
      </c>
      <c r="M9" s="12" t="n">
        <v>0</v>
      </c>
      <c r="N9" s="12" t="inlineStr">
        <is>
          <t>no</t>
        </is>
      </c>
      <c r="O9" s="12" t="inlineStr">
        <is>
          <t>No warranty page found in sample.</t>
        </is>
      </c>
    </row>
    <row r="10">
      <c r="A10" s="12" t="inlineStr">
        <is>
          <t>BQ-005</t>
        </is>
      </c>
      <c r="B10" s="12" t="inlineStr">
        <is>
          <t>Procurement</t>
        </is>
      </c>
      <c r="C10" s="12" t="inlineStr">
        <is>
          <t>Procurement</t>
        </is>
      </c>
      <c r="D10" s="10" t="inlineStr">
        <is>
          <t>What is the quoted lead time and under which stock or build-to-order conditions does it hold?</t>
        </is>
      </c>
      <c r="E10" s="12" t="inlineStr">
        <is>
          <t>Hydraulic cylinders</t>
        </is>
      </c>
      <c r="F10" s="12" t="inlineStr">
        <is>
          <t>EU</t>
        </is>
      </c>
      <c r="G10" s="12" t="inlineStr">
        <is>
          <t>analyst_hypothesis</t>
        </is>
      </c>
      <c r="H10" s="12" t="inlineStr">
        <is>
          <t>SRC-002</t>
        </is>
      </c>
      <c r="I10" s="12" t="inlineStr">
        <is>
          <t>unknown</t>
        </is>
      </c>
      <c r="J10" s="12" t="n">
        <v>4</v>
      </c>
      <c r="K10" s="12" t="inlineStr">
        <is>
          <t>Yes</t>
        </is>
      </c>
      <c r="L10" s="12" t="inlineStr">
        <is>
          <t>partial</t>
        </is>
      </c>
      <c r="M10" s="12" t="n">
        <v>0.5</v>
      </c>
      <c r="N10" s="12" t="inlineStr">
        <is>
          <t>no</t>
        </is>
      </c>
      <c r="O10" s="10" t="inlineStr">
        <is>
          <t>"Fast delivery" language without conditions.</t>
        </is>
      </c>
    </row>
    <row r="11">
      <c r="A11" s="12" t="inlineStr">
        <is>
          <t>BQ-006</t>
        </is>
      </c>
      <c r="B11" s="12" t="inlineStr">
        <is>
          <t>Quality</t>
        </is>
      </c>
      <c r="C11" s="12" t="inlineStr">
        <is>
          <t>Risk approval</t>
        </is>
      </c>
      <c r="D11" s="10" t="inlineStr">
        <is>
          <t>Is the "100% pressure tested" statement backed by a protocol, sampling rule and traceable record?</t>
        </is>
      </c>
      <c r="E11" s="12" t="inlineStr">
        <is>
          <t>Hydraulic cylinders</t>
        </is>
      </c>
      <c r="F11" s="12" t="inlineStr">
        <is>
          <t>Global</t>
        </is>
      </c>
      <c r="G11" s="12" t="inlineStr">
        <is>
          <t>analyst_hypothesis</t>
        </is>
      </c>
      <c r="H11" s="12" t="inlineStr">
        <is>
          <t>SRC-002</t>
        </is>
      </c>
      <c r="I11" s="12" t="inlineStr">
        <is>
          <t>unknown</t>
        </is>
      </c>
      <c r="J11" s="12" t="n">
        <v>5</v>
      </c>
      <c r="K11" s="12" t="inlineStr">
        <is>
          <t>Yes</t>
        </is>
      </c>
      <c r="L11" s="12" t="inlineStr">
        <is>
          <t>partial</t>
        </is>
      </c>
      <c r="M11" s="12" t="n">
        <v>0.5</v>
      </c>
      <c r="N11" s="12" t="inlineStr">
        <is>
          <t>no</t>
        </is>
      </c>
      <c r="O11" s="10" t="inlineStr">
        <is>
          <t>Statement present; protocol and traceability absent.</t>
        </is>
      </c>
    </row>
    <row r="12">
      <c r="A12" s="12" t="inlineStr">
        <is>
          <t>BQ-007</t>
        </is>
      </c>
      <c r="B12" s="12" t="inlineStr">
        <is>
          <t>Management</t>
        </is>
      </c>
      <c r="C12" s="12" t="inlineStr">
        <is>
          <t>Supplier qualification</t>
        </is>
      </c>
      <c r="D12" s="10" t="inlineStr">
        <is>
          <t>Is the stated annual production capacity supported by a defined basis, period and in-house share?</t>
        </is>
      </c>
      <c r="E12" s="12" t="inlineStr">
        <is>
          <t>Company level</t>
        </is>
      </c>
      <c r="F12" s="12" t="inlineStr">
        <is>
          <t>Global</t>
        </is>
      </c>
      <c r="G12" s="12" t="inlineStr">
        <is>
          <t>analyst_hypothesis</t>
        </is>
      </c>
      <c r="H12" s="12" t="inlineStr">
        <is>
          <t>SRC-001</t>
        </is>
      </c>
      <c r="I12" s="12" t="inlineStr">
        <is>
          <t>unknown</t>
        </is>
      </c>
      <c r="J12" s="12" t="n">
        <v>3</v>
      </c>
      <c r="K12" s="12" t="inlineStr">
        <is>
          <t>Yes</t>
        </is>
      </c>
      <c r="L12" s="12" t="inlineStr">
        <is>
          <t>partial</t>
        </is>
      </c>
      <c r="M12" s="12" t="n">
        <v>0.5</v>
      </c>
      <c r="N12" s="12" t="inlineStr">
        <is>
          <t>no</t>
        </is>
      </c>
      <c r="O12" s="12" t="inlineStr">
        <is>
          <t>Single figure, no basis or period.</t>
        </is>
      </c>
    </row>
    <row r="13">
      <c r="A13" s="12" t="inlineStr">
        <is>
          <t>BQ-008</t>
        </is>
      </c>
      <c r="B13" s="12" t="inlineStr">
        <is>
          <t>Procurement</t>
        </is>
      </c>
      <c r="C13" s="12" t="inlineStr">
        <is>
          <t>Supplier qualification</t>
        </is>
      </c>
      <c r="D13" s="10" t="inlineStr">
        <is>
          <t>Are named OEM relationships authorized for public reference and scoped to real programs?</t>
        </is>
      </c>
      <c r="E13" s="12" t="inlineStr">
        <is>
          <t>Company level</t>
        </is>
      </c>
      <c r="F13" s="12" t="inlineStr">
        <is>
          <t>Global</t>
        </is>
      </c>
      <c r="G13" s="12" t="inlineStr">
        <is>
          <t>analyst_hypothesis</t>
        </is>
      </c>
      <c r="H13" s="12" t="inlineStr">
        <is>
          <t>SRC-005</t>
        </is>
      </c>
      <c r="I13" s="12" t="inlineStr">
        <is>
          <t>unknown</t>
        </is>
      </c>
      <c r="J13" s="12" t="n">
        <v>4</v>
      </c>
      <c r="K13" s="12" t="inlineStr">
        <is>
          <t>Yes</t>
        </is>
      </c>
      <c r="L13" s="12" t="inlineStr">
        <is>
          <t>unknown</t>
        </is>
      </c>
      <c r="M13" s="12" t="n">
        <v>0</v>
      </c>
      <c r="N13" s="12" t="inlineStr">
        <is>
          <t>no</t>
        </is>
      </c>
      <c r="O13" s="10" t="inlineStr">
        <is>
          <t>Logos shown without authorization or scope statement.</t>
        </is>
      </c>
    </row>
    <row r="14">
      <c r="A14" s="12" t="inlineStr">
        <is>
          <t>BQ-009</t>
        </is>
      </c>
      <c r="B14" s="12" t="inlineStr">
        <is>
          <t>Procurement</t>
        </is>
      </c>
      <c r="C14" s="12" t="inlineStr">
        <is>
          <t>Discovery</t>
        </is>
      </c>
      <c r="D14" s="10" t="inlineStr">
        <is>
          <t>Does the inquiry form disclose how my data is handled, retained and deleted?</t>
        </is>
      </c>
      <c r="E14" s="12" t="inlineStr">
        <is>
          <t>Site level</t>
        </is>
      </c>
      <c r="F14" s="12" t="inlineStr">
        <is>
          <t>EU</t>
        </is>
      </c>
      <c r="G14" s="12" t="inlineStr">
        <is>
          <t>analyst_hypothesis</t>
        </is>
      </c>
      <c r="H14" s="12" t="inlineStr">
        <is>
          <t>SRC-006</t>
        </is>
      </c>
      <c r="I14" s="12" t="inlineStr">
        <is>
          <t>unknown</t>
        </is>
      </c>
      <c r="J14" s="12" t="n">
        <v>4</v>
      </c>
      <c r="K14" s="12" t="inlineStr">
        <is>
          <t>Yes</t>
        </is>
      </c>
      <c r="L14" s="12" t="inlineStr">
        <is>
          <t>missing</t>
        </is>
      </c>
      <c r="M14" s="12" t="n">
        <v>0</v>
      </c>
      <c r="N14" s="12" t="inlineStr">
        <is>
          <t>no</t>
        </is>
      </c>
      <c r="O14" s="10" t="inlineStr">
        <is>
          <t>No privacy link reachable from sampled inquiry pages.</t>
        </is>
      </c>
    </row>
    <row r="15">
      <c r="A15" s="12" t="inlineStr">
        <is>
          <t>BQ-010</t>
        </is>
      </c>
      <c r="B15" s="12" t="inlineStr">
        <is>
          <t>Engineering</t>
        </is>
      </c>
      <c r="C15" s="12" t="inlineStr">
        <is>
          <t>Technical evaluation</t>
        </is>
      </c>
      <c r="D15" s="10" t="inlineStr">
        <is>
          <t>Are datasheets version-controlled with document number, revision and approval date?</t>
        </is>
      </c>
      <c r="E15" s="12" t="inlineStr">
        <is>
          <t>All product lines</t>
        </is>
      </c>
      <c r="F15" s="12" t="inlineStr">
        <is>
          <t>Global</t>
        </is>
      </c>
      <c r="G15" s="12" t="inlineStr">
        <is>
          <t>analyst_hypothesis</t>
        </is>
      </c>
      <c r="H15" s="12" t="inlineStr">
        <is>
          <t>SRC-002</t>
        </is>
      </c>
      <c r="I15" s="12" t="inlineStr">
        <is>
          <t>unknown</t>
        </is>
      </c>
      <c r="J15" s="12" t="n">
        <v>4</v>
      </c>
      <c r="K15" s="12" t="inlineStr">
        <is>
          <t>Yes</t>
        </is>
      </c>
      <c r="L15" s="12" t="inlineStr">
        <is>
          <t>partial</t>
        </is>
      </c>
      <c r="M15" s="12" t="n">
        <v>0.5</v>
      </c>
      <c r="N15" s="12" t="inlineStr">
        <is>
          <t>no</t>
        </is>
      </c>
      <c r="O15" s="10" t="inlineStr">
        <is>
          <t>PDFs available; no document control metadata.</t>
        </is>
      </c>
    </row>
  </sheetData>
  <dataValidations count="6">
    <dataValidation sqref="B6:B105" showDropDown="0" showInputMessage="0" showErrorMessage="0" allowBlank="1" type="list">
      <formula1>Controlled_Lists!$L$2:$L$6</formula1>
    </dataValidation>
    <dataValidation sqref="C6:C105" showDropDown="0" showInputMessage="0" showErrorMessage="0" allowBlank="1" type="list">
      <formula1>Controlled_Lists!$M$2:$M$7</formula1>
    </dataValidation>
    <dataValidation sqref="G6:G105" showDropDown="0" showInputMessage="0" showErrorMessage="0" allowBlank="1" type="list">
      <formula1>Controlled_Lists!$N$2:$N$8</formula1>
    </dataValidation>
    <dataValidation sqref="K6:K105" showDropDown="0" showInputMessage="0" showErrorMessage="0" allowBlank="1" type="list">
      <formula1>Controlled_Lists!$C$2:$C$3</formula1>
    </dataValidation>
    <dataValidation sqref="L6:L105" showDropDown="0" showInputMessage="0" showErrorMessage="0" allowBlank="1" type="list">
      <formula1>Controlled_Lists!$E$2:$E$6</formula1>
    </dataValidation>
    <dataValidation sqref="N6:N105" showDropDown="0" showInputMessage="0" showErrorMessage="0" allowBlank="1" type="list">
      <formula1>Controlled_Lists!$B$2:$B$4</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15"/>
  <sheetViews>
    <sheetView workbookViewId="0">
      <pane ySplit="5" topLeftCell="A6" activePane="bottomLeft" state="frozen"/>
      <selection pane="bottomLeft" activeCell="A1" sqref="A1"/>
    </sheetView>
  </sheetViews>
  <sheetFormatPr baseColWidth="8" defaultRowHeight="15"/>
  <cols>
    <col width="20" customWidth="1" min="1" max="1"/>
    <col width="12" customWidth="1" min="2" max="2"/>
    <col width="22" customWidth="1" min="3" max="3"/>
    <col width="62" customWidth="1" min="4" max="4"/>
    <col width="30" customWidth="1" min="5" max="5"/>
    <col width="56" customWidth="1" min="6" max="6"/>
    <col width="46" customWidth="1" min="7" max="7"/>
    <col width="56" customWidth="1" min="8" max="8"/>
    <col width="12" customWidth="1" min="9" max="9"/>
    <col width="26" customWidth="1" min="10" max="10"/>
    <col width="14" customWidth="1" min="11" max="11"/>
    <col width="20" customWidth="1" min="12" max="12"/>
    <col width="34" customWidth="1" min="13" max="13"/>
  </cols>
  <sheetData>
    <row r="1">
      <c r="A1" s="5" t="inlineStr">
        <is>
          <t>Evidence Requirement Matrix</t>
        </is>
      </c>
    </row>
    <row r="2">
      <c r="A2" s="6" t="inlineStr">
        <is>
          <t>SYNTHETIC / ANONYMIZED DEMONSTRATION DATA — not a real client, not a real audit result. Company, domain and figures are invented.</t>
        </is>
      </c>
    </row>
    <row r="3">
      <c r="A3" s="7" t="inlineStr">
        <is>
          <t>Requirements are defined BEFORE retrieval. This prevents the standard from moving after the page has been seen.</t>
        </is>
      </c>
    </row>
    <row r="4">
      <c r="A4" s="7" t="inlineStr">
        <is>
          <t>forbidden_inference records what must never be concluded, even under pressure.</t>
        </is>
      </c>
    </row>
    <row r="5">
      <c r="A5" s="11" t="inlineStr">
        <is>
          <t>evidence_requirement_id</t>
        </is>
      </c>
      <c r="B5" s="11" t="inlineStr">
        <is>
          <t>question_id</t>
        </is>
      </c>
      <c r="C5" s="11" t="inlineStr">
        <is>
          <t>evidence_type</t>
        </is>
      </c>
      <c r="D5" s="11" t="inlineStr">
        <is>
          <t>required_elements</t>
        </is>
      </c>
      <c r="E5" s="11" t="inlineStr">
        <is>
          <t>acceptable_source_types</t>
        </is>
      </c>
      <c r="F5" s="11" t="inlineStr">
        <is>
          <t>minimum_sufficiency_rule</t>
        </is>
      </c>
      <c r="G5" s="11" t="inlineStr">
        <is>
          <t>partial_rule</t>
        </is>
      </c>
      <c r="H5" s="11" t="inlineStr">
        <is>
          <t>forbidden_inference</t>
        </is>
      </c>
      <c r="I5" s="11" t="inlineStr">
        <is>
          <t>risk_level</t>
        </is>
      </c>
      <c r="J5" s="11" t="inlineStr">
        <is>
          <t>jurisdiction_or_standard_scope</t>
        </is>
      </c>
      <c r="K5" s="11" t="inlineStr">
        <is>
          <t>rubric_version</t>
        </is>
      </c>
      <c r="L5" s="11" t="inlineStr">
        <is>
          <t>reusable_across_clients</t>
        </is>
      </c>
      <c r="M5" s="11" t="inlineStr">
        <is>
          <t>notes</t>
        </is>
      </c>
    </row>
    <row r="6">
      <c r="A6" s="12" t="inlineStr">
        <is>
          <t>ER-001</t>
        </is>
      </c>
      <c r="B6" s="12" t="inlineStr">
        <is>
          <t>BQ-001</t>
        </is>
      </c>
      <c r="C6" s="12" t="inlineStr">
        <is>
          <t>certification</t>
        </is>
      </c>
      <c r="D6" s="10" t="inlineStr">
        <is>
          <t>Certificate number; issuing body; validity dates; certified scope; verifiable copy or registry link</t>
        </is>
      </c>
      <c r="E6" s="10" t="inlineStr">
        <is>
          <t>client_document; certifier_registry; public_page</t>
        </is>
      </c>
      <c r="F6" s="10" t="inlineStr">
        <is>
          <t>Number + issuer + validity + scope all present and consistent with a retrievable copy</t>
        </is>
      </c>
      <c r="G6" s="10" t="inlineStr">
        <is>
          <t>Certificate visible but one or more of number / issuer / validity / scope missing</t>
        </is>
      </c>
      <c r="H6" s="10" t="inlineStr">
        <is>
          <t>Do not infer certification is current from a logo, image or undated statement</t>
        </is>
      </c>
      <c r="I6" s="12" t="inlineStr">
        <is>
          <t>high</t>
        </is>
      </c>
      <c r="J6" s="12" t="inlineStr">
        <is>
          <t>ISO 9001:2015</t>
        </is>
      </c>
      <c r="K6" s="12" t="inlineStr">
        <is>
          <t>rubric-0.2</t>
        </is>
      </c>
      <c r="L6" s="12" t="inlineStr">
        <is>
          <t>Yes</t>
        </is>
      </c>
      <c r="M6" s="12" t="inlineStr">
        <is>
          <t>Reusable across manufacturing clients.</t>
        </is>
      </c>
    </row>
    <row r="7">
      <c r="A7" s="12" t="inlineStr">
        <is>
          <t>ER-002</t>
        </is>
      </c>
      <c r="B7" s="12" t="inlineStr">
        <is>
          <t>BQ-002</t>
        </is>
      </c>
      <c r="C7" s="12" t="inlineStr">
        <is>
          <t>product_specification</t>
        </is>
      </c>
      <c r="D7" s="10" t="inlineStr">
        <is>
          <t>Nominal value; tolerance; unit; test standard; test condition; revision date</t>
        </is>
      </c>
      <c r="E7" s="12" t="inlineStr">
        <is>
          <t>public_page; controlled_datasheet</t>
        </is>
      </c>
      <c r="F7" s="10" t="inlineStr">
        <is>
          <t>Every published performance value carries tolerance, unit, standard and revision</t>
        </is>
      </c>
      <c r="G7" s="10" t="inlineStr">
        <is>
          <t>Values and units present, tolerance or standard or revision missing</t>
        </is>
      </c>
      <c r="H7" s="10" t="inlineStr">
        <is>
          <t>Do not treat a marketing range as an engineering tolerance</t>
        </is>
      </c>
      <c r="I7" s="12" t="inlineStr">
        <is>
          <t>high</t>
        </is>
      </c>
      <c r="J7" s="12" t="inlineStr">
        <is>
          <t>ISO 6020/6022 family</t>
        </is>
      </c>
      <c r="K7" s="12" t="inlineStr">
        <is>
          <t>rubric-0.2</t>
        </is>
      </c>
      <c r="L7" s="12" t="inlineStr">
        <is>
          <t>Yes</t>
        </is>
      </c>
      <c r="M7" s="10" t="inlineStr">
        <is>
          <t>Core engineering-qualification requirement.</t>
        </is>
      </c>
    </row>
    <row r="8">
      <c r="A8" s="12" t="inlineStr">
        <is>
          <t>ER-003</t>
        </is>
      </c>
      <c r="B8" s="12" t="inlineStr">
        <is>
          <t>BQ-003</t>
        </is>
      </c>
      <c r="C8" s="12" t="inlineStr">
        <is>
          <t>performance_limit</t>
        </is>
      </c>
      <c r="D8" s="10" t="inlineStr">
        <is>
          <t>Definition of each torque term; test condition; pressure basis; selection rule; safety margin guidance</t>
        </is>
      </c>
      <c r="E8" s="10" t="inlineStr">
        <is>
          <t>public_page; controlled_datasheet; engineering_note</t>
        </is>
      </c>
      <c r="F8" s="10" t="inlineStr">
        <is>
          <t>Each term defined and one documented selection rule links them</t>
        </is>
      </c>
      <c r="G8" s="10" t="inlineStr">
        <is>
          <t>Figures published with partial definitions and no selection rule</t>
        </is>
      </c>
      <c r="H8" s="10" t="inlineStr">
        <is>
          <t>Do not assume the larger figure is usable as continuous duty</t>
        </is>
      </c>
      <c r="I8" s="12" t="inlineStr">
        <is>
          <t>high</t>
        </is>
      </c>
      <c r="J8" s="12" t="inlineStr">
        <is>
          <t>n/a</t>
        </is>
      </c>
      <c r="K8" s="12" t="inlineStr">
        <is>
          <t>rubric-0.2</t>
        </is>
      </c>
      <c r="L8" s="12" t="inlineStr">
        <is>
          <t>Yes</t>
        </is>
      </c>
      <c r="M8" s="12" t="inlineStr">
        <is>
          <t>Mis-selection risk if left ambiguous.</t>
        </is>
      </c>
    </row>
    <row r="9">
      <c r="A9" s="12" t="inlineStr">
        <is>
          <t>ER-004</t>
        </is>
      </c>
      <c r="B9" s="12" t="inlineStr">
        <is>
          <t>BQ-004</t>
        </is>
      </c>
      <c r="C9" s="12" t="inlineStr">
        <is>
          <t>warranty</t>
        </is>
      </c>
      <c r="D9" s="10" t="inlineStr">
        <is>
          <t>Coverage period; start event; inclusions; exclusions; claim procedure; regional variation</t>
        </is>
      </c>
      <c r="E9" s="12" t="inlineStr">
        <is>
          <t>public_page; client_document</t>
        </is>
      </c>
      <c r="F9" s="10" t="inlineStr">
        <is>
          <t>One reachable policy covering period, exclusions and claim route for the product family</t>
        </is>
      </c>
      <c r="G9" s="10" t="inlineStr">
        <is>
          <t>Warranty mentioned in fragments without a consolidated policy</t>
        </is>
      </c>
      <c r="H9" s="10" t="inlineStr">
        <is>
          <t>Do not generalize one product's warranty to the whole family</t>
        </is>
      </c>
      <c r="I9" s="12" t="inlineStr">
        <is>
          <t>high</t>
        </is>
      </c>
      <c r="J9" s="12" t="inlineStr">
        <is>
          <t>jurisdiction-dependent</t>
        </is>
      </c>
      <c r="K9" s="12" t="inlineStr">
        <is>
          <t>rubric-0.2</t>
        </is>
      </c>
      <c r="L9" s="12" t="inlineStr">
        <is>
          <t>Yes</t>
        </is>
      </c>
      <c r="M9" s="12" t="inlineStr">
        <is>
          <t>Commercial-terms gate.</t>
        </is>
      </c>
    </row>
    <row r="10">
      <c r="A10" s="12" t="inlineStr">
        <is>
          <t>ER-005</t>
        </is>
      </c>
      <c r="B10" s="12" t="inlineStr">
        <is>
          <t>BQ-005</t>
        </is>
      </c>
      <c r="C10" s="12" t="inlineStr">
        <is>
          <t>lead_time</t>
        </is>
      </c>
      <c r="D10" s="10" t="inlineStr">
        <is>
          <t>Stated duration; stock vs build-to-order condition; quantity band; region; validity date</t>
        </is>
      </c>
      <c r="E10" s="12" t="inlineStr">
        <is>
          <t>public_page; client_document</t>
        </is>
      </c>
      <c r="F10" s="10" t="inlineStr">
        <is>
          <t>Conditional lead-time matrix with quantity and region qualifiers</t>
        </is>
      </c>
      <c r="G10" s="10" t="inlineStr">
        <is>
          <t>A duration is stated without conditions or validity</t>
        </is>
      </c>
      <c r="H10" s="10" t="inlineStr">
        <is>
          <t>Do not convert a marketing adjective into a committed duration</t>
        </is>
      </c>
      <c r="I10" s="12" t="inlineStr">
        <is>
          <t>medium</t>
        </is>
      </c>
      <c r="J10" s="12" t="inlineStr">
        <is>
          <t>n/a</t>
        </is>
      </c>
      <c r="K10" s="12" t="inlineStr">
        <is>
          <t>rubric-0.2</t>
        </is>
      </c>
      <c r="L10" s="12" t="inlineStr">
        <is>
          <t>Yes</t>
        </is>
      </c>
      <c r="M10" s="12" t="inlineStr">
        <is>
          <t>Frequent buyer blocker.</t>
        </is>
      </c>
    </row>
    <row r="11">
      <c r="A11" s="12" t="inlineStr">
        <is>
          <t>ER-006</t>
        </is>
      </c>
      <c r="B11" s="12" t="inlineStr">
        <is>
          <t>BQ-006</t>
        </is>
      </c>
      <c r="C11" s="12" t="inlineStr">
        <is>
          <t>test_evidence</t>
        </is>
      </c>
      <c r="D11" s="10" t="inlineStr">
        <is>
          <t>Test protocol reference; pressure and duration; sampling rule; equipment calibration; record retention</t>
        </is>
      </c>
      <c r="E11" s="10" t="inlineStr">
        <is>
          <t>public_page; controlled_procedure; client_document</t>
        </is>
      </c>
      <c r="F11" s="10" t="inlineStr">
        <is>
          <t>Protocol reference plus sampling and traceability route published or supplied</t>
        </is>
      </c>
      <c r="G11" s="10" t="inlineStr">
        <is>
          <t>Testing asserted without protocol, sampling or traceability</t>
        </is>
      </c>
      <c r="H11" s="10" t="inlineStr">
        <is>
          <t>Do not read "100%" as verified without a sampling and record rule</t>
        </is>
      </c>
      <c r="I11" s="12" t="inlineStr">
        <is>
          <t>high</t>
        </is>
      </c>
      <c r="J11" s="12" t="inlineStr">
        <is>
          <t>internal QA procedure</t>
        </is>
      </c>
      <c r="K11" s="12" t="inlineStr">
        <is>
          <t>rubric-0.2</t>
        </is>
      </c>
      <c r="L11" s="12" t="inlineStr">
        <is>
          <t>Yes</t>
        </is>
      </c>
      <c r="M11" s="12" t="inlineStr">
        <is>
          <t>Quality-approval requirement.</t>
        </is>
      </c>
    </row>
    <row r="12">
      <c r="A12" s="12" t="inlineStr">
        <is>
          <t>ER-007</t>
        </is>
      </c>
      <c r="B12" s="12" t="inlineStr">
        <is>
          <t>BQ-007</t>
        </is>
      </c>
      <c r="C12" s="12" t="inlineStr">
        <is>
          <t>capacity</t>
        </is>
      </c>
      <c r="D12" s="10" t="inlineStr">
        <is>
          <t>Quantity; unit of measure; period; measurement basis; in-house vs outsourced share; source year</t>
        </is>
      </c>
      <c r="E12" s="12" t="inlineStr">
        <is>
          <t>client_document; public_page</t>
        </is>
      </c>
      <c r="F12" s="10" t="inlineStr">
        <is>
          <t>Figure with unit, period, basis and in-house share, approved by the client</t>
        </is>
      </c>
      <c r="G12" s="10" t="inlineStr">
        <is>
          <t>Figure published without basis, period or in-house share</t>
        </is>
      </c>
      <c r="H12" s="10" t="inlineStr">
        <is>
          <t>Do not treat installed capacity as delivered output</t>
        </is>
      </c>
      <c r="I12" s="12" t="inlineStr">
        <is>
          <t>high</t>
        </is>
      </c>
      <c r="J12" s="12" t="inlineStr">
        <is>
          <t>n/a</t>
        </is>
      </c>
      <c r="K12" s="12" t="inlineStr">
        <is>
          <t>rubric-0.2</t>
        </is>
      </c>
      <c r="L12" s="12" t="inlineStr">
        <is>
          <t>Yes</t>
        </is>
      </c>
      <c r="M12" s="12" t="inlineStr">
        <is>
          <t>Requires client fact approval.</t>
        </is>
      </c>
    </row>
    <row r="13">
      <c r="A13" s="12" t="inlineStr">
        <is>
          <t>ER-008</t>
        </is>
      </c>
      <c r="B13" s="12" t="inlineStr">
        <is>
          <t>BQ-008</t>
        </is>
      </c>
      <c r="C13" s="12" t="inlineStr">
        <is>
          <t>customer_case</t>
        </is>
      </c>
      <c r="D13" s="10" t="inlineStr">
        <is>
          <t>Named-reference authorization; program scope; date range; product supplied; contact for verification</t>
        </is>
      </c>
      <c r="E13" s="12" t="inlineStr">
        <is>
          <t>client_document; authorized_case_study</t>
        </is>
      </c>
      <c r="F13" s="10" t="inlineStr">
        <is>
          <t>Written authorization on file plus scoped program description</t>
        </is>
      </c>
      <c r="G13" s="10" t="inlineStr">
        <is>
          <t>Logo or name shown with partial scope and no authorization record</t>
        </is>
      </c>
      <c r="H13" s="10" t="inlineStr">
        <is>
          <t>Do not infer a supply relationship from a logo wall or trade-show photo</t>
        </is>
      </c>
      <c r="I13" s="12" t="inlineStr">
        <is>
          <t>high</t>
        </is>
      </c>
      <c r="J13" s="12" t="inlineStr">
        <is>
          <t>n/a</t>
        </is>
      </c>
      <c r="K13" s="12" t="inlineStr">
        <is>
          <t>rubric-0.2</t>
        </is>
      </c>
      <c r="L13" s="12" t="inlineStr">
        <is>
          <t>Yes</t>
        </is>
      </c>
      <c r="M13" s="12" t="inlineStr">
        <is>
          <t>Legal and reputational exposure.</t>
        </is>
      </c>
    </row>
    <row r="14">
      <c r="A14" s="12" t="inlineStr">
        <is>
          <t>ER-009</t>
        </is>
      </c>
      <c r="B14" s="12" t="inlineStr">
        <is>
          <t>BQ-009</t>
        </is>
      </c>
      <c r="C14" s="12" t="inlineStr">
        <is>
          <t>privacy_notice</t>
        </is>
      </c>
      <c r="D14" s="10" t="inlineStr">
        <is>
          <t>Reachable notice; controller identity; purpose; retention period; deletion route; legal basis</t>
        </is>
      </c>
      <c r="E14" s="12" t="inlineStr">
        <is>
          <t>public_page</t>
        </is>
      </c>
      <c r="F14" s="10" t="inlineStr">
        <is>
          <t>Notice reachable from every data-collecting form with purpose, retention and deletion route</t>
        </is>
      </c>
      <c r="G14" s="10" t="inlineStr">
        <is>
          <t>Notice exists but is not reachable from the collecting form</t>
        </is>
      </c>
      <c r="H14" s="10" t="inlineStr">
        <is>
          <t>Do not conclude legal compliance or non-compliance from page structure alone</t>
        </is>
      </c>
      <c r="I14" s="12" t="inlineStr">
        <is>
          <t>high</t>
        </is>
      </c>
      <c r="J14" s="12" t="inlineStr">
        <is>
          <t>GDPR / CCPA (needs counsel)</t>
        </is>
      </c>
      <c r="K14" s="12" t="inlineStr">
        <is>
          <t>rubric-0.2</t>
        </is>
      </c>
      <c r="L14" s="12" t="inlineStr">
        <is>
          <t>Yes</t>
        </is>
      </c>
      <c r="M14" s="12" t="inlineStr">
        <is>
          <t>Evidence gap, not a legal verdict.</t>
        </is>
      </c>
    </row>
    <row r="15">
      <c r="A15" s="12" t="inlineStr">
        <is>
          <t>ER-010</t>
        </is>
      </c>
      <c r="B15" s="12" t="inlineStr">
        <is>
          <t>BQ-010</t>
        </is>
      </c>
      <c r="C15" s="12" t="inlineStr">
        <is>
          <t>document_control</t>
        </is>
      </c>
      <c r="D15" s="10" t="inlineStr">
        <is>
          <t>Document number; revision; issue date; approver role; supersession note</t>
        </is>
      </c>
      <c r="E15" s="12" t="inlineStr">
        <is>
          <t>controlled_datasheet; public_page</t>
        </is>
      </c>
      <c r="F15" s="10" t="inlineStr">
        <is>
          <t>Every downloadable technical document carries number, revision, date and approver</t>
        </is>
      </c>
      <c r="G15" s="10" t="inlineStr">
        <is>
          <t>Documents downloadable without revision or date metadata</t>
        </is>
      </c>
      <c r="H15" s="10" t="inlineStr">
        <is>
          <t>Do not treat a file timestamp as a controlled revision date</t>
        </is>
      </c>
      <c r="I15" s="12" t="inlineStr">
        <is>
          <t>medium</t>
        </is>
      </c>
      <c r="J15" s="12" t="inlineStr">
        <is>
          <t>internal document control</t>
        </is>
      </c>
      <c r="K15" s="12" t="inlineStr">
        <is>
          <t>rubric-0.2</t>
        </is>
      </c>
      <c r="L15" s="12" t="inlineStr">
        <is>
          <t>Yes</t>
        </is>
      </c>
      <c r="M15" s="12" t="inlineStr">
        <is>
          <t>Enables retest and change tracking.</t>
        </is>
      </c>
    </row>
  </sheetData>
  <dataValidations count="2">
    <dataValidation sqref="I6:I105" showDropDown="0" showInputMessage="0" showErrorMessage="0" allowBlank="1" type="list">
      <formula1>Controlled_Lists!$F$2:$F$4</formula1>
    </dataValidation>
    <dataValidation sqref="L6:L105" showDropDown="0" showInputMessage="0" showErrorMessage="0" allowBlank="1" type="list">
      <formula1>Controlled_Lists!$C$2:$C$3</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T19"/>
  <sheetViews>
    <sheetView workbookViewId="0">
      <pane ySplit="5" topLeftCell="A6" activePane="bottomLeft" state="frozen"/>
      <selection pane="bottomLeft" activeCell="A1" sqref="A1"/>
    </sheetView>
  </sheetViews>
  <sheetFormatPr baseColWidth="8" defaultRowHeight="15"/>
  <cols>
    <col width="12" customWidth="1" min="1" max="1"/>
    <col width="12" customWidth="1" min="2" max="2"/>
    <col width="20" customWidth="1" min="3" max="3"/>
    <col width="14" customWidth="1" min="4" max="4"/>
    <col width="10" customWidth="1" min="5" max="5"/>
    <col width="10" customWidth="1" min="6" max="6"/>
    <col width="12" customWidth="1" min="7" max="7"/>
    <col width="32" customWidth="1" min="8" max="8"/>
    <col width="66" customWidth="1" min="9" max="9"/>
    <col width="36" customWidth="1" min="10" max="10"/>
    <col width="14" customWidth="1" min="11" max="11"/>
    <col width="10" customWidth="1" min="12" max="12"/>
    <col width="22" customWidth="1" min="13" max="13"/>
    <col width="18" customWidth="1" min="14" max="14"/>
    <col width="16" customWidth="1" min="15" max="15"/>
    <col width="20" customWidth="1" min="16" max="16"/>
    <col width="18" customWidth="1" min="17" max="17"/>
    <col width="16" customWidth="1" min="18" max="18"/>
    <col width="14" customWidth="1" min="19" max="19"/>
    <col width="52" customWidth="1" min="20" max="20"/>
  </cols>
  <sheetData>
    <row r="1">
      <c r="A1" s="5" t="inlineStr">
        <is>
          <t>Evidence Candidates &amp; Exact Spans</t>
        </is>
      </c>
    </row>
    <row r="2">
      <c r="A2" s="6" t="inlineStr">
        <is>
          <t>SYNTHETIC / ANONYMIZED DEMONSTRATION DATA — not a real client, not a real audit result. Company, domain and figures are invented.</t>
        </is>
      </c>
    </row>
    <row r="3">
      <c r="A3" s="7" t="inlineStr">
        <is>
          <t>A candidate is not a conclusion. Exact spans and provenance are preserved.</t>
        </is>
      </c>
    </row>
    <row r="4">
      <c r="A4" s="7" t="inlineStr">
        <is>
          <t>candidate_support_strength is per item; the final question status is decided separately.</t>
        </is>
      </c>
    </row>
    <row r="5">
      <c r="A5" s="11" t="inlineStr">
        <is>
          <t>evidence_id</t>
        </is>
      </c>
      <c r="B5" s="11" t="inlineStr">
        <is>
          <t>question_id</t>
        </is>
      </c>
      <c r="C5" s="11" t="inlineStr">
        <is>
          <t>evidence_requirement_id</t>
        </is>
      </c>
      <c r="D5" s="11" t="inlineStr">
        <is>
          <t>source_type</t>
        </is>
      </c>
      <c r="E5" s="11" t="inlineStr">
        <is>
          <t>source_id</t>
        </is>
      </c>
      <c r="F5" s="11" t="inlineStr">
        <is>
          <t>url_id</t>
        </is>
      </c>
      <c r="G5" s="11" t="inlineStr">
        <is>
          <t>snapshot_id</t>
        </is>
      </c>
      <c r="H5" s="11" t="inlineStr">
        <is>
          <t>source_location</t>
        </is>
      </c>
      <c r="I5" s="11" t="inlineStr">
        <is>
          <t>evidence_span</t>
        </is>
      </c>
      <c r="J5" s="11" t="inlineStr">
        <is>
          <t>observed_claim</t>
        </is>
      </c>
      <c r="K5" s="11" t="inlineStr">
        <is>
          <t>numeric_value</t>
        </is>
      </c>
      <c r="L5" s="11" t="inlineStr">
        <is>
          <t>unit</t>
        </is>
      </c>
      <c r="M5" s="11" t="inlineStr">
        <is>
          <t>candidate_support_strength</t>
        </is>
      </c>
      <c r="N5" s="11" t="inlineStr">
        <is>
          <t>model_confidence_raw</t>
        </is>
      </c>
      <c r="O5" s="11" t="inlineStr">
        <is>
          <t>confidence_band</t>
        </is>
      </c>
      <c r="P5" s="11" t="inlineStr">
        <is>
          <t>conflict_candidate_ids</t>
        </is>
      </c>
      <c r="Q5" s="11" t="inlineStr">
        <is>
          <t>prompt_injection_flag</t>
        </is>
      </c>
      <c r="R5" s="11" t="inlineStr">
        <is>
          <t>extractor_version</t>
        </is>
      </c>
      <c r="S5" s="11" t="inlineStr">
        <is>
          <t>human_checked</t>
        </is>
      </c>
      <c r="T5" s="11" t="inlineStr">
        <is>
          <t>notes</t>
        </is>
      </c>
    </row>
    <row r="6">
      <c r="A6" s="12" t="inlineStr">
        <is>
          <t>EV-001</t>
        </is>
      </c>
      <c r="B6" s="12" t="inlineStr">
        <is>
          <t>BQ-001</t>
        </is>
      </c>
      <c r="C6" s="12" t="inlineStr">
        <is>
          <t>ER-001</t>
        </is>
      </c>
      <c r="D6" s="12" t="inlineStr">
        <is>
          <t>public_page</t>
        </is>
      </c>
      <c r="E6" s="12" t="inlineStr">
        <is>
          <t>SRC-001</t>
        </is>
      </c>
      <c r="F6" s="12" t="inlineStr">
        <is>
          <t>URL-004</t>
        </is>
      </c>
      <c r="G6" s="12" t="inlineStr">
        <is>
          <t>SNAP-004</t>
        </is>
      </c>
      <c r="H6" s="12" t="inlineStr">
        <is>
          <t>About / quality section</t>
        </is>
      </c>
      <c r="I6" s="10" t="inlineStr">
        <is>
          <t>"Our plant operates a certified ISO 9001 quality management system."</t>
        </is>
      </c>
      <c r="J6" s="12" t="inlineStr">
        <is>
          <t>ISO 9001 certified quality system</t>
        </is>
      </c>
      <c r="K6" s="12" t="n"/>
      <c r="L6" s="12" t="n"/>
      <c r="M6" s="12" t="inlineStr">
        <is>
          <t>weak</t>
        </is>
      </c>
      <c r="N6" s="12" t="n">
        <v>0.42</v>
      </c>
      <c r="O6" s="12" t="inlineStr">
        <is>
          <t>low</t>
        </is>
      </c>
      <c r="P6" s="12" t="n"/>
      <c r="Q6" s="12" t="inlineStr">
        <is>
          <t>no</t>
        </is>
      </c>
      <c r="R6" s="12" t="inlineStr">
        <is>
          <t>extractor-0.2</t>
        </is>
      </c>
      <c r="S6" s="12" t="inlineStr">
        <is>
          <t>yes</t>
        </is>
      </c>
      <c r="T6" s="10" t="inlineStr">
        <is>
          <t>No certificate number, issuer or validity date on the page.</t>
        </is>
      </c>
    </row>
    <row r="7">
      <c r="A7" s="12" t="inlineStr">
        <is>
          <t>EV-002</t>
        </is>
      </c>
      <c r="B7" s="12" t="inlineStr">
        <is>
          <t>BQ-001</t>
        </is>
      </c>
      <c r="C7" s="12" t="inlineStr">
        <is>
          <t>ER-001</t>
        </is>
      </c>
      <c r="D7" s="12" t="inlineStr">
        <is>
          <t>public_page</t>
        </is>
      </c>
      <c r="E7" s="12" t="inlineStr">
        <is>
          <t>SRC-001</t>
        </is>
      </c>
      <c r="F7" s="12" t="inlineStr">
        <is>
          <t>URL-004</t>
        </is>
      </c>
      <c r="G7" s="12" t="inlineStr">
        <is>
          <t>SNAP-004</t>
        </is>
      </c>
      <c r="H7" s="12" t="inlineStr">
        <is>
          <t>About / quality section, image</t>
        </is>
      </c>
      <c r="I7" s="10" t="inlineStr">
        <is>
          <t>Scanned certificate image, 640x480, text not machine-readable</t>
        </is>
      </c>
      <c r="J7" s="12" t="inlineStr">
        <is>
          <t>Certificate artifact exists</t>
        </is>
      </c>
      <c r="K7" s="12" t="n"/>
      <c r="L7" s="12" t="n"/>
      <c r="M7" s="12" t="inlineStr">
        <is>
          <t>partial</t>
        </is>
      </c>
      <c r="N7" s="12" t="n">
        <v>0.38</v>
      </c>
      <c r="O7" s="12" t="inlineStr">
        <is>
          <t>low</t>
        </is>
      </c>
      <c r="P7" s="12" t="n"/>
      <c r="Q7" s="12" t="inlineStr">
        <is>
          <t>no</t>
        </is>
      </c>
      <c r="R7" s="12" t="inlineStr">
        <is>
          <t>extractor-0.2</t>
        </is>
      </c>
      <c r="S7" s="12" t="inlineStr">
        <is>
          <t>yes</t>
        </is>
      </c>
      <c r="T7" s="10" t="inlineStr">
        <is>
          <t>Illegible scan cannot support number or validity.</t>
        </is>
      </c>
    </row>
    <row r="8">
      <c r="A8" s="12" t="inlineStr">
        <is>
          <t>EV-003</t>
        </is>
      </c>
      <c r="B8" s="12" t="inlineStr">
        <is>
          <t>BQ-002</t>
        </is>
      </c>
      <c r="C8" s="12" t="inlineStr">
        <is>
          <t>ER-002</t>
        </is>
      </c>
      <c r="D8" s="12" t="inlineStr">
        <is>
          <t>public_page</t>
        </is>
      </c>
      <c r="E8" s="12" t="inlineStr">
        <is>
          <t>SRC-002</t>
        </is>
      </c>
      <c r="F8" s="12" t="inlineStr">
        <is>
          <t>URL-011</t>
        </is>
      </c>
      <c r="G8" s="12" t="inlineStr">
        <is>
          <t>SNAP-011</t>
        </is>
      </c>
      <c r="H8" s="12" t="inlineStr">
        <is>
          <t>Cylinder series table, row 3</t>
        </is>
      </c>
      <c r="I8" s="10" t="inlineStr">
        <is>
          <t>"Bore 63 mm | Rod 36 mm | Working pressure 16 MPa | Stroke to 1200 mm"</t>
        </is>
      </c>
      <c r="J8" s="10" t="inlineStr">
        <is>
          <t>Cylinder dimensional and pressure ratings</t>
        </is>
      </c>
      <c r="K8" s="12" t="n">
        <v>16</v>
      </c>
      <c r="L8" s="12" t="inlineStr">
        <is>
          <t>MPa</t>
        </is>
      </c>
      <c r="M8" s="12" t="inlineStr">
        <is>
          <t>partial</t>
        </is>
      </c>
      <c r="N8" s="12" t="n">
        <v>0.71</v>
      </c>
      <c r="O8" s="12" t="inlineStr">
        <is>
          <t>medium</t>
        </is>
      </c>
      <c r="P8" s="12" t="n"/>
      <c r="Q8" s="12" t="inlineStr">
        <is>
          <t>no</t>
        </is>
      </c>
      <c r="R8" s="12" t="inlineStr">
        <is>
          <t>extractor-0.2</t>
        </is>
      </c>
      <c r="S8" s="12" t="inlineStr">
        <is>
          <t>yes</t>
        </is>
      </c>
      <c r="T8" s="10" t="inlineStr">
        <is>
          <t>Units present; tolerance, test standard and revision absent.</t>
        </is>
      </c>
    </row>
    <row r="9">
      <c r="A9" s="12" t="inlineStr">
        <is>
          <t>EV-004</t>
        </is>
      </c>
      <c r="B9" s="12" t="inlineStr">
        <is>
          <t>BQ-002</t>
        </is>
      </c>
      <c r="C9" s="12" t="inlineStr">
        <is>
          <t>ER-002</t>
        </is>
      </c>
      <c r="D9" s="12" t="inlineStr">
        <is>
          <t>public_page</t>
        </is>
      </c>
      <c r="E9" s="12" t="inlineStr">
        <is>
          <t>SRC-002</t>
        </is>
      </c>
      <c r="F9" s="12" t="inlineStr">
        <is>
          <t>URL-012</t>
        </is>
      </c>
      <c r="G9" s="12" t="inlineStr">
        <is>
          <t>SNAP-012</t>
        </is>
      </c>
      <c r="H9" s="12" t="inlineStr">
        <is>
          <t>Cylinder datasheet PDF, page 1</t>
        </is>
      </c>
      <c r="I9" s="10" t="inlineStr">
        <is>
          <t>"Standard cylinder series — technical data" (no document number or revision block)</t>
        </is>
      </c>
      <c r="J9" s="10" t="inlineStr">
        <is>
          <t>Datasheet exists without document control</t>
        </is>
      </c>
      <c r="K9" s="12" t="n"/>
      <c r="L9" s="12" t="n"/>
      <c r="M9" s="12" t="inlineStr">
        <is>
          <t>partial</t>
        </is>
      </c>
      <c r="N9" s="12" t="n">
        <v>0.55</v>
      </c>
      <c r="O9" s="12" t="inlineStr">
        <is>
          <t>medium</t>
        </is>
      </c>
      <c r="P9" s="12" t="n"/>
      <c r="Q9" s="12" t="inlineStr">
        <is>
          <t>no</t>
        </is>
      </c>
      <c r="R9" s="12" t="inlineStr">
        <is>
          <t>extractor-0.2</t>
        </is>
      </c>
      <c r="S9" s="12" t="inlineStr">
        <is>
          <t>yes</t>
        </is>
      </c>
      <c r="T9" s="10" t="inlineStr">
        <is>
          <t>Also supports ER-010 document-control gap.</t>
        </is>
      </c>
    </row>
    <row r="10">
      <c r="A10" s="12" t="inlineStr">
        <is>
          <t>EV-005</t>
        </is>
      </c>
      <c r="B10" s="12" t="inlineStr">
        <is>
          <t>BQ-003</t>
        </is>
      </c>
      <c r="C10" s="12" t="inlineStr">
        <is>
          <t>ER-003</t>
        </is>
      </c>
      <c r="D10" s="12" t="inlineStr">
        <is>
          <t>public_page</t>
        </is>
      </c>
      <c r="E10" s="12" t="inlineStr">
        <is>
          <t>SRC-003</t>
        </is>
      </c>
      <c r="F10" s="12" t="inlineStr">
        <is>
          <t>URL-021</t>
        </is>
      </c>
      <c r="G10" s="12" t="inlineStr">
        <is>
          <t>SNAP-021</t>
        </is>
      </c>
      <c r="H10" s="10" t="inlineStr">
        <is>
          <t>Rotary actuator model page, specification block</t>
        </is>
      </c>
      <c r="I10" s="10" t="inlineStr">
        <is>
          <t>"Output torque up to 4,200 N·m; holding torque up to 9,500 N·m; 0 internal leakage"</t>
        </is>
      </c>
      <c r="J10" s="10" t="inlineStr">
        <is>
          <t>Two torque metrics plus an absolute leakage claim</t>
        </is>
      </c>
      <c r="K10" s="12" t="n">
        <v>4200</v>
      </c>
      <c r="L10" s="12" t="inlineStr">
        <is>
          <t>N·m</t>
        </is>
      </c>
      <c r="M10" s="12" t="inlineStr">
        <is>
          <t>conflict_candidate</t>
        </is>
      </c>
      <c r="N10" s="12" t="n">
        <v>0.64</v>
      </c>
      <c r="O10" s="12" t="inlineStr">
        <is>
          <t>medium</t>
        </is>
      </c>
      <c r="P10" s="12" t="inlineStr">
        <is>
          <t>EV-006</t>
        </is>
      </c>
      <c r="Q10" s="12" t="inlineStr">
        <is>
          <t>no</t>
        </is>
      </c>
      <c r="R10" s="12" t="inlineStr">
        <is>
          <t>extractor-0.2</t>
        </is>
      </c>
      <c r="S10" s="12" t="inlineStr">
        <is>
          <t>yes</t>
        </is>
      </c>
      <c r="T10" s="10" t="inlineStr">
        <is>
          <t>Selection relationship unexplained; "0 leakage" is unbounded.</t>
        </is>
      </c>
    </row>
    <row r="11">
      <c r="A11" s="12" t="inlineStr">
        <is>
          <t>EV-006</t>
        </is>
      </c>
      <c r="B11" s="12" t="inlineStr">
        <is>
          <t>BQ-003</t>
        </is>
      </c>
      <c r="C11" s="12" t="inlineStr">
        <is>
          <t>ER-003</t>
        </is>
      </c>
      <c r="D11" s="12" t="inlineStr">
        <is>
          <t>public_page</t>
        </is>
      </c>
      <c r="E11" s="12" t="inlineStr">
        <is>
          <t>SRC-003</t>
        </is>
      </c>
      <c r="F11" s="12" t="inlineStr">
        <is>
          <t>URL-022</t>
        </is>
      </c>
      <c r="G11" s="12" t="inlineStr">
        <is>
          <t>SNAP-022</t>
        </is>
      </c>
      <c r="H11" s="10" t="inlineStr">
        <is>
          <t>Rotary actuator overview page, comparison table</t>
        </is>
      </c>
      <c r="I11" s="10" t="inlineStr">
        <is>
          <t>"Maximum torque 9,500 N·m" listed for the same model without qualifier</t>
        </is>
      </c>
      <c r="J11" s="12" t="inlineStr">
        <is>
          <t>Single maximum torque figure</t>
        </is>
      </c>
      <c r="K11" s="12" t="n">
        <v>9500</v>
      </c>
      <c r="L11" s="12" t="inlineStr">
        <is>
          <t>N·m</t>
        </is>
      </c>
      <c r="M11" s="12" t="inlineStr">
        <is>
          <t>conflict_candidate</t>
        </is>
      </c>
      <c r="N11" s="12" t="n">
        <v>0.6</v>
      </c>
      <c r="O11" s="12" t="inlineStr">
        <is>
          <t>medium</t>
        </is>
      </c>
      <c r="P11" s="12" t="inlineStr">
        <is>
          <t>EV-005</t>
        </is>
      </c>
      <c r="Q11" s="12" t="inlineStr">
        <is>
          <t>no</t>
        </is>
      </c>
      <c r="R11" s="12" t="inlineStr">
        <is>
          <t>extractor-0.2</t>
        </is>
      </c>
      <c r="S11" s="12" t="inlineStr">
        <is>
          <t>yes</t>
        </is>
      </c>
      <c r="T11" s="10" t="inlineStr">
        <is>
          <t>Same model presented with a different headline figure.</t>
        </is>
      </c>
    </row>
    <row r="12">
      <c r="A12" s="12" t="inlineStr">
        <is>
          <t>EV-007</t>
        </is>
      </c>
      <c r="B12" s="12" t="inlineStr">
        <is>
          <t>BQ-004</t>
        </is>
      </c>
      <c r="C12" s="12" t="inlineStr">
        <is>
          <t>ER-004</t>
        </is>
      </c>
      <c r="D12" s="12" t="inlineStr">
        <is>
          <t>public_page</t>
        </is>
      </c>
      <c r="E12" s="12" t="inlineStr">
        <is>
          <t>SRC-004</t>
        </is>
      </c>
      <c r="F12" s="12" t="inlineStr">
        <is>
          <t>URL-031</t>
        </is>
      </c>
      <c r="G12" s="12" t="inlineStr">
        <is>
          <t>SNAP-031</t>
        </is>
      </c>
      <c r="H12" s="12" t="inlineStr">
        <is>
          <t>Support page, body copy</t>
        </is>
      </c>
      <c r="I12" s="10" t="inlineStr">
        <is>
          <t>"Long-term warranty and reliable after-sales support."</t>
        </is>
      </c>
      <c r="J12" s="12" t="inlineStr">
        <is>
          <t>Warranty asserted qualitatively</t>
        </is>
      </c>
      <c r="K12" s="12" t="n"/>
      <c r="L12" s="12" t="n"/>
      <c r="M12" s="12" t="inlineStr">
        <is>
          <t>weak</t>
        </is>
      </c>
      <c r="N12" s="12" t="n">
        <v>0.3</v>
      </c>
      <c r="O12" s="12" t="inlineStr">
        <is>
          <t>low</t>
        </is>
      </c>
      <c r="P12" s="12" t="n"/>
      <c r="Q12" s="12" t="inlineStr">
        <is>
          <t>no</t>
        </is>
      </c>
      <c r="R12" s="12" t="inlineStr">
        <is>
          <t>extractor-0.2</t>
        </is>
      </c>
      <c r="S12" s="12" t="inlineStr">
        <is>
          <t>yes</t>
        </is>
      </c>
      <c r="T12" s="10" t="inlineStr">
        <is>
          <t>No period, exclusions or claim procedure anywhere in sample.</t>
        </is>
      </c>
    </row>
    <row r="13">
      <c r="A13" s="12" t="inlineStr">
        <is>
          <t>EV-008</t>
        </is>
      </c>
      <c r="B13" s="12" t="inlineStr">
        <is>
          <t>BQ-005</t>
        </is>
      </c>
      <c r="C13" s="12" t="inlineStr">
        <is>
          <t>ER-005</t>
        </is>
      </c>
      <c r="D13" s="12" t="inlineStr">
        <is>
          <t>public_page</t>
        </is>
      </c>
      <c r="E13" s="12" t="inlineStr">
        <is>
          <t>SRC-002</t>
        </is>
      </c>
      <c r="F13" s="12" t="inlineStr">
        <is>
          <t>URL-013</t>
        </is>
      </c>
      <c r="G13" s="12" t="inlineStr">
        <is>
          <t>SNAP-013</t>
        </is>
      </c>
      <c r="H13" s="12" t="inlineStr">
        <is>
          <t>Cylinder series page, delivery note</t>
        </is>
      </c>
      <c r="I13" s="10" t="inlineStr">
        <is>
          <t>"Fast delivery, most items shipped from stock."</t>
        </is>
      </c>
      <c r="J13" s="12" t="inlineStr">
        <is>
          <t>Lead time asserted qualitatively</t>
        </is>
      </c>
      <c r="K13" s="12" t="n"/>
      <c r="L13" s="12" t="n"/>
      <c r="M13" s="12" t="inlineStr">
        <is>
          <t>weak</t>
        </is>
      </c>
      <c r="N13" s="12" t="n">
        <v>0.33</v>
      </c>
      <c r="O13" s="12" t="inlineStr">
        <is>
          <t>low</t>
        </is>
      </c>
      <c r="P13" s="12" t="n"/>
      <c r="Q13" s="12" t="inlineStr">
        <is>
          <t>no</t>
        </is>
      </c>
      <c r="R13" s="12" t="inlineStr">
        <is>
          <t>extractor-0.2</t>
        </is>
      </c>
      <c r="S13" s="12" t="inlineStr">
        <is>
          <t>yes</t>
        </is>
      </c>
      <c r="T13" s="10" t="inlineStr">
        <is>
          <t>No duration, quantity band, region or validity date.</t>
        </is>
      </c>
    </row>
    <row r="14">
      <c r="A14" s="12" t="inlineStr">
        <is>
          <t>EV-009</t>
        </is>
      </c>
      <c r="B14" s="12" t="inlineStr">
        <is>
          <t>BQ-006</t>
        </is>
      </c>
      <c r="C14" s="12" t="inlineStr">
        <is>
          <t>ER-006</t>
        </is>
      </c>
      <c r="D14" s="12" t="inlineStr">
        <is>
          <t>public_page</t>
        </is>
      </c>
      <c r="E14" s="12" t="inlineStr">
        <is>
          <t>SRC-002</t>
        </is>
      </c>
      <c r="F14" s="12" t="inlineStr">
        <is>
          <t>URL-011</t>
        </is>
      </c>
      <c r="G14" s="12" t="inlineStr">
        <is>
          <t>SNAP-011</t>
        </is>
      </c>
      <c r="H14" s="12" t="inlineStr">
        <is>
          <t>Cylinder series page, quality note</t>
        </is>
      </c>
      <c r="I14" s="10" t="inlineStr">
        <is>
          <t>"Every cylinder is 100% pressure tested before shipment."</t>
        </is>
      </c>
      <c r="J14" s="12" t="inlineStr">
        <is>
          <t>100% pressure testing asserted</t>
        </is>
      </c>
      <c r="K14" s="12" t="n">
        <v>100</v>
      </c>
      <c r="L14" s="12" t="inlineStr">
        <is>
          <t>%</t>
        </is>
      </c>
      <c r="M14" s="12" t="inlineStr">
        <is>
          <t>partial</t>
        </is>
      </c>
      <c r="N14" s="12" t="n">
        <v>0.58</v>
      </c>
      <c r="O14" s="12" t="inlineStr">
        <is>
          <t>medium</t>
        </is>
      </c>
      <c r="P14" s="12" t="n"/>
      <c r="Q14" s="12" t="inlineStr">
        <is>
          <t>no</t>
        </is>
      </c>
      <c r="R14" s="12" t="inlineStr">
        <is>
          <t>extractor-0.2</t>
        </is>
      </c>
      <c r="S14" s="12" t="inlineStr">
        <is>
          <t>yes</t>
        </is>
      </c>
      <c r="T14" s="10" t="inlineStr">
        <is>
          <t>No protocol reference, pressure/duration, sampling rule or record route.</t>
        </is>
      </c>
    </row>
    <row r="15">
      <c r="A15" s="12" t="inlineStr">
        <is>
          <t>EV-010</t>
        </is>
      </c>
      <c r="B15" s="12" t="inlineStr">
        <is>
          <t>BQ-007</t>
        </is>
      </c>
      <c r="C15" s="12" t="inlineStr">
        <is>
          <t>ER-007</t>
        </is>
      </c>
      <c r="D15" s="12" t="inlineStr">
        <is>
          <t>public_page</t>
        </is>
      </c>
      <c r="E15" s="12" t="inlineStr">
        <is>
          <t>SRC-001</t>
        </is>
      </c>
      <c r="F15" s="12" t="inlineStr">
        <is>
          <t>URL-002</t>
        </is>
      </c>
      <c r="G15" s="12" t="inlineStr">
        <is>
          <t>SNAP-002</t>
        </is>
      </c>
      <c r="H15" s="12" t="inlineStr">
        <is>
          <t>Company profile, highlights band</t>
        </is>
      </c>
      <c r="I15" s="12" t="inlineStr">
        <is>
          <t>"Annual output of 120,000 units."</t>
        </is>
      </c>
      <c r="J15" s="12" t="inlineStr">
        <is>
          <t>Annual capacity figure</t>
        </is>
      </c>
      <c r="K15" s="12" t="n">
        <v>120000</v>
      </c>
      <c r="L15" s="12" t="inlineStr">
        <is>
          <t>units</t>
        </is>
      </c>
      <c r="M15" s="12" t="inlineStr">
        <is>
          <t>partial</t>
        </is>
      </c>
      <c r="N15" s="12" t="n">
        <v>0.49</v>
      </c>
      <c r="O15" s="12" t="inlineStr">
        <is>
          <t>low</t>
        </is>
      </c>
      <c r="P15" s="12" t="n"/>
      <c r="Q15" s="12" t="inlineStr">
        <is>
          <t>no</t>
        </is>
      </c>
      <c r="R15" s="12" t="inlineStr">
        <is>
          <t>extractor-0.2</t>
        </is>
      </c>
      <c r="S15" s="12" t="inlineStr">
        <is>
          <t>yes</t>
        </is>
      </c>
      <c r="T15" s="10" t="inlineStr">
        <is>
          <t>No period, measurement basis or in-house share; needs client approval.</t>
        </is>
      </c>
    </row>
    <row r="16">
      <c r="A16" s="12" t="inlineStr">
        <is>
          <t>EV-011</t>
        </is>
      </c>
      <c r="B16" s="12" t="inlineStr">
        <is>
          <t>BQ-008</t>
        </is>
      </c>
      <c r="C16" s="12" t="inlineStr">
        <is>
          <t>ER-008</t>
        </is>
      </c>
      <c r="D16" s="12" t="inlineStr">
        <is>
          <t>public_page</t>
        </is>
      </c>
      <c r="E16" s="12" t="inlineStr">
        <is>
          <t>SRC-005</t>
        </is>
      </c>
      <c r="F16" s="12" t="inlineStr">
        <is>
          <t>URL-006</t>
        </is>
      </c>
      <c r="G16" s="12" t="inlineStr">
        <is>
          <t>SNAP-006</t>
        </is>
      </c>
      <c r="H16" s="12" t="inlineStr">
        <is>
          <t>Partners section, logo grid</t>
        </is>
      </c>
      <c r="I16" s="10" t="inlineStr">
        <is>
          <t>Eight third-party logos under the heading "Trusted by industry leaders"</t>
        </is>
      </c>
      <c r="J16" s="12" t="inlineStr">
        <is>
          <t>Implied OEM relationships</t>
        </is>
      </c>
      <c r="K16" s="12" t="n"/>
      <c r="L16" s="12" t="n"/>
      <c r="M16" s="12" t="inlineStr">
        <is>
          <t>not_supporting</t>
        </is>
      </c>
      <c r="N16" s="12" t="n">
        <v>0.22</v>
      </c>
      <c r="O16" s="12" t="inlineStr">
        <is>
          <t>low</t>
        </is>
      </c>
      <c r="P16" s="12" t="n"/>
      <c r="Q16" s="12" t="inlineStr">
        <is>
          <t>no</t>
        </is>
      </c>
      <c r="R16" s="12" t="inlineStr">
        <is>
          <t>extractor-0.2</t>
        </is>
      </c>
      <c r="S16" s="12" t="inlineStr">
        <is>
          <t>yes</t>
        </is>
      </c>
      <c r="T16" s="10" t="inlineStr">
        <is>
          <t>No authorization record, program scope or date range. Logos not reproduced here.</t>
        </is>
      </c>
    </row>
    <row r="17">
      <c r="A17" s="12" t="inlineStr">
        <is>
          <t>EV-012</t>
        </is>
      </c>
      <c r="B17" s="12" t="inlineStr">
        <is>
          <t>BQ-009</t>
        </is>
      </c>
      <c r="C17" s="12" t="inlineStr">
        <is>
          <t>ER-009</t>
        </is>
      </c>
      <c r="D17" s="12" t="inlineStr">
        <is>
          <t>public_page</t>
        </is>
      </c>
      <c r="E17" s="12" t="inlineStr">
        <is>
          <t>SRC-006</t>
        </is>
      </c>
      <c r="F17" s="12" t="inlineStr">
        <is>
          <t>URL-041</t>
        </is>
      </c>
      <c r="G17" s="12" t="inlineStr">
        <is>
          <t>SNAP-041</t>
        </is>
      </c>
      <c r="H17" s="12" t="inlineStr">
        <is>
          <t>Inquiry form page, footer region</t>
        </is>
      </c>
      <c r="I17" s="10" t="inlineStr">
        <is>
          <t>No privacy or data-handling link present in the rendered page</t>
        </is>
      </c>
      <c r="J17" s="12" t="inlineStr">
        <is>
          <t>Absence of reachable privacy notice</t>
        </is>
      </c>
      <c r="K17" s="12" t="n"/>
      <c r="L17" s="12" t="n"/>
      <c r="M17" s="12" t="inlineStr">
        <is>
          <t>not_supporting</t>
        </is>
      </c>
      <c r="N17" s="12" t="n">
        <v>0.75</v>
      </c>
      <c r="O17" s="12" t="inlineStr">
        <is>
          <t>medium</t>
        </is>
      </c>
      <c r="P17" s="12" t="n"/>
      <c r="Q17" s="12" t="inlineStr">
        <is>
          <t>no</t>
        </is>
      </c>
      <c r="R17" s="12" t="inlineStr">
        <is>
          <t>extractor-0.2</t>
        </is>
      </c>
      <c r="S17" s="12" t="inlineStr">
        <is>
          <t>yes</t>
        </is>
      </c>
      <c r="T17" s="10" t="inlineStr">
        <is>
          <t>Absence observed across all sampled inquiry pages; needs counsel review.</t>
        </is>
      </c>
    </row>
    <row r="18">
      <c r="A18" s="12" t="inlineStr">
        <is>
          <t>EV-013</t>
        </is>
      </c>
      <c r="B18" s="12" t="inlineStr">
        <is>
          <t>BQ-010</t>
        </is>
      </c>
      <c r="C18" s="12" t="inlineStr">
        <is>
          <t>ER-010</t>
        </is>
      </c>
      <c r="D18" s="12" t="inlineStr">
        <is>
          <t>public_page</t>
        </is>
      </c>
      <c r="E18" s="12" t="inlineStr">
        <is>
          <t>SRC-002</t>
        </is>
      </c>
      <c r="F18" s="12" t="inlineStr">
        <is>
          <t>URL-012</t>
        </is>
      </c>
      <c r="G18" s="12" t="inlineStr">
        <is>
          <t>SNAP-012</t>
        </is>
      </c>
      <c r="H18" s="12" t="inlineStr">
        <is>
          <t>Cylinder datasheet PDF, footer</t>
        </is>
      </c>
      <c r="I18" s="10" t="inlineStr">
        <is>
          <t>Footer contains company name only; no document number, revision or date</t>
        </is>
      </c>
      <c r="J18" s="12" t="inlineStr">
        <is>
          <t>Missing document control metadata</t>
        </is>
      </c>
      <c r="K18" s="12" t="n"/>
      <c r="L18" s="12" t="n"/>
      <c r="M18" s="12" t="inlineStr">
        <is>
          <t>not_supporting</t>
        </is>
      </c>
      <c r="N18" s="12" t="n">
        <v>0.68</v>
      </c>
      <c r="O18" s="12" t="inlineStr">
        <is>
          <t>medium</t>
        </is>
      </c>
      <c r="P18" s="12" t="n"/>
      <c r="Q18" s="12" t="inlineStr">
        <is>
          <t>no</t>
        </is>
      </c>
      <c r="R18" s="12" t="inlineStr">
        <is>
          <t>extractor-0.2</t>
        </is>
      </c>
      <c r="S18" s="12" t="inlineStr">
        <is>
          <t>yes</t>
        </is>
      </c>
      <c r="T18" s="10" t="inlineStr">
        <is>
          <t>Blocks change tracking and retest comparison.</t>
        </is>
      </c>
    </row>
    <row r="19">
      <c r="A19" s="12" t="inlineStr">
        <is>
          <t>EV-014</t>
        </is>
      </c>
      <c r="B19" s="12" t="inlineStr">
        <is>
          <t>BQ-010</t>
        </is>
      </c>
      <c r="C19" s="12" t="inlineStr">
        <is>
          <t>ER-010</t>
        </is>
      </c>
      <c r="D19" s="12" t="inlineStr">
        <is>
          <t>public_page</t>
        </is>
      </c>
      <c r="E19" s="12" t="inlineStr">
        <is>
          <t>SRC-003</t>
        </is>
      </c>
      <c r="F19" s="12" t="inlineStr">
        <is>
          <t>URL-023</t>
        </is>
      </c>
      <c r="G19" s="12" t="inlineStr">
        <is>
          <t>SNAP-023</t>
        </is>
      </c>
      <c r="H19" s="12" t="inlineStr">
        <is>
          <t>Rotary actuator datasheet PDF, page 2</t>
        </is>
      </c>
      <c r="I19" s="10" t="inlineStr">
        <is>
          <t>"Rev. B" printed without issue date or approver role</t>
        </is>
      </c>
      <c r="J19" s="12" t="inlineStr">
        <is>
          <t>Partial revision marker</t>
        </is>
      </c>
      <c r="K19" s="12" t="n"/>
      <c r="L19" s="12" t="n"/>
      <c r="M19" s="12" t="inlineStr">
        <is>
          <t>partial</t>
        </is>
      </c>
      <c r="N19" s="12" t="n">
        <v>0.51</v>
      </c>
      <c r="O19" s="12" t="inlineStr">
        <is>
          <t>medium</t>
        </is>
      </c>
      <c r="P19" s="12" t="n"/>
      <c r="Q19" s="12" t="inlineStr">
        <is>
          <t>no</t>
        </is>
      </c>
      <c r="R19" s="12" t="inlineStr">
        <is>
          <t>extractor-0.2</t>
        </is>
      </c>
      <c r="S19" s="12" t="inlineStr">
        <is>
          <t>yes</t>
        </is>
      </c>
      <c r="T19" s="10" t="inlineStr">
        <is>
          <t>Revision letter alone does not establish issue date or approval.</t>
        </is>
      </c>
    </row>
  </sheetData>
  <dataValidations count="4">
    <dataValidation sqref="M6:M105" showDropDown="0" showInputMessage="0" showErrorMessage="0" allowBlank="1" type="list">
      <formula1>Controlled_Lists!$J$2:$J$6</formula1>
    </dataValidation>
    <dataValidation sqref="O6:O105" showDropDown="0" showInputMessage="0" showErrorMessage="0" allowBlank="1" type="list">
      <formula1>Controlled_Lists!$K$2:$K$5</formula1>
    </dataValidation>
    <dataValidation sqref="Q6:Q105" showDropDown="0" showInputMessage="0" showErrorMessage="0" allowBlank="1" type="list">
      <formula1>Controlled_Lists!$B$2:$B$4</formula1>
    </dataValidation>
    <dataValidation sqref="S6:S105" showDropDown="0" showInputMessage="0" showErrorMessage="0" allowBlank="1" type="list">
      <formula1>Controlled_Lists!$B$2:$B$4</formula1>
    </dataValidation>
  </dataValidation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13"/>
  <sheetViews>
    <sheetView workbookViewId="0">
      <pane ySplit="5" topLeftCell="A6" activePane="bottomLeft" state="frozen"/>
      <selection pane="bottomLeft" activeCell="A1" sqref="A1"/>
    </sheetView>
  </sheetViews>
  <sheetFormatPr baseColWidth="8" defaultRowHeight="15"/>
  <cols>
    <col width="10" customWidth="1" min="1" max="1"/>
    <col width="12" customWidth="1" min="2" max="2"/>
    <col width="84" customWidth="1" min="3" max="3"/>
    <col width="16" customWidth="1" min="4" max="4"/>
    <col width="16" customWidth="1" min="5" max="5"/>
    <col width="20" customWidth="1" min="6" max="6"/>
    <col width="12" customWidth="1" min="7" max="7"/>
    <col width="16" customWidth="1" min="8" max="8"/>
    <col width="12" customWidth="1" min="9" max="9"/>
    <col width="32" customWidth="1" min="10" max="10"/>
    <col width="18" customWidth="1" min="11" max="11"/>
    <col width="18" customWidth="1" min="12" max="12"/>
    <col width="22" customWidth="1" min="13" max="13"/>
    <col width="14" customWidth="1" min="14" max="14"/>
    <col width="14" customWidth="1" min="15" max="15"/>
    <col width="52" customWidth="1" min="16" max="16"/>
  </cols>
  <sheetData>
    <row r="1">
      <c r="A1" s="5" t="inlineStr">
        <is>
          <t>Claim Review Registry</t>
        </is>
      </c>
    </row>
    <row r="2">
      <c r="A2" s="6" t="inlineStr">
        <is>
          <t>SYNTHETIC / ANONYMIZED DEMONSTRATION DATA — not a real client, not a real audit result. Company, domain and figures are invented.</t>
        </is>
      </c>
    </row>
    <row r="3">
      <c r="A3" s="7" t="inlineStr">
        <is>
          <t>A claim may depend on several evidence items; evidence_ids is a list, not a single source.</t>
        </is>
      </c>
    </row>
    <row r="4">
      <c r="A4" s="7" t="inlineStr">
        <is>
          <t>publishability stays internal_only until a client-authorized approver signs off.</t>
        </is>
      </c>
    </row>
    <row r="5">
      <c r="A5" s="11" t="inlineStr">
        <is>
          <t>claim_id</t>
        </is>
      </c>
      <c r="B5" s="11" t="inlineStr">
        <is>
          <t>question_id</t>
        </is>
      </c>
      <c r="C5" s="11" t="inlineStr">
        <is>
          <t>claim_text</t>
        </is>
      </c>
      <c r="D5" s="11" t="inlineStr">
        <is>
          <t>claim_type</t>
        </is>
      </c>
      <c r="E5" s="11" t="inlineStr">
        <is>
          <t>evidence_status</t>
        </is>
      </c>
      <c r="F5" s="11" t="inlineStr">
        <is>
          <t>evidence_ids</t>
        </is>
      </c>
      <c r="G5" s="11" t="inlineStr">
        <is>
          <t>risk_level</t>
        </is>
      </c>
      <c r="H5" s="11" t="inlineStr">
        <is>
          <t>confidence_band</t>
        </is>
      </c>
      <c r="I5" s="11" t="inlineStr">
        <is>
          <t>conflicts</t>
        </is>
      </c>
      <c r="J5" s="11" t="inlineStr">
        <is>
          <t>verification_method</t>
        </is>
      </c>
      <c r="K5" s="11" t="inlineStr">
        <is>
          <t>publishability</t>
        </is>
      </c>
      <c r="L5" s="11" t="inlineStr">
        <is>
          <t>review_decision</t>
        </is>
      </c>
      <c r="M5" s="11" t="inlineStr">
        <is>
          <t>correction_category</t>
        </is>
      </c>
      <c r="N5" s="11" t="inlineStr">
        <is>
          <t>reviewed_at</t>
        </is>
      </c>
      <c r="O5" s="11" t="inlineStr">
        <is>
          <t>reviewer_role</t>
        </is>
      </c>
      <c r="P5" s="11" t="inlineStr">
        <is>
          <t>notes</t>
        </is>
      </c>
    </row>
    <row r="6">
      <c r="A6" s="12" t="inlineStr">
        <is>
          <t>CL-001</t>
        </is>
      </c>
      <c r="B6" s="12" t="inlineStr">
        <is>
          <t>BQ-001</t>
        </is>
      </c>
      <c r="C6" s="10" t="inlineStr">
        <is>
          <t>Site states an ISO 9001 certified quality system without a verifiable certificate number, issuer or validity window.</t>
        </is>
      </c>
      <c r="D6" s="12" t="inlineStr">
        <is>
          <t>observed</t>
        </is>
      </c>
      <c r="E6" s="12" t="inlineStr">
        <is>
          <t>partial</t>
        </is>
      </c>
      <c r="F6" s="12" t="inlineStr">
        <is>
          <t>EV-001; EV-002</t>
        </is>
      </c>
      <c r="G6" s="12" t="inlineStr">
        <is>
          <t>high</t>
        </is>
      </c>
      <c r="H6" s="12" t="inlineStr">
        <is>
          <t>low</t>
        </is>
      </c>
      <c r="I6" s="12" t="inlineStr">
        <is>
          <t>no</t>
        </is>
      </c>
      <c r="J6" s="12" t="inlineStr">
        <is>
          <t>certifier_registry_lookup_required</t>
        </is>
      </c>
      <c r="K6" s="12" t="inlineStr">
        <is>
          <t>internal_only</t>
        </is>
      </c>
      <c r="L6" s="12" t="inlineStr">
        <is>
          <t>unknown</t>
        </is>
      </c>
      <c r="M6" s="12" t="n"/>
      <c r="N6" s="12" t="n"/>
      <c r="O6" s="12" t="inlineStr">
        <is>
          <t>analyst</t>
        </is>
      </c>
      <c r="P6" s="10" t="inlineStr">
        <is>
          <t>Client quality function must supply certificate data.</t>
        </is>
      </c>
    </row>
    <row r="7">
      <c r="A7" s="12" t="inlineStr">
        <is>
          <t>CL-002</t>
        </is>
      </c>
      <c r="B7" s="12" t="inlineStr">
        <is>
          <t>BQ-002</t>
        </is>
      </c>
      <c r="C7" s="10" t="inlineStr">
        <is>
          <t>Published cylinder values lack tolerance, test standard and revision date, so they are not engineering-qualifiable as shown.</t>
        </is>
      </c>
      <c r="D7" s="12" t="inlineStr">
        <is>
          <t>observed</t>
        </is>
      </c>
      <c r="E7" s="12" t="inlineStr">
        <is>
          <t>partial</t>
        </is>
      </c>
      <c r="F7" s="12" t="inlineStr">
        <is>
          <t>EV-003; EV-004</t>
        </is>
      </c>
      <c r="G7" s="12" t="inlineStr">
        <is>
          <t>high</t>
        </is>
      </c>
      <c r="H7" s="12" t="inlineStr">
        <is>
          <t>medium</t>
        </is>
      </c>
      <c r="I7" s="12" t="inlineStr">
        <is>
          <t>no</t>
        </is>
      </c>
      <c r="J7" s="12" t="inlineStr">
        <is>
          <t>client_engineering_confirmation</t>
        </is>
      </c>
      <c r="K7" s="12" t="inlineStr">
        <is>
          <t>internal_only</t>
        </is>
      </c>
      <c r="L7" s="12" t="inlineStr">
        <is>
          <t>unknown</t>
        </is>
      </c>
      <c r="M7" s="12" t="n"/>
      <c r="N7" s="12" t="n"/>
      <c r="O7" s="12" t="inlineStr">
        <is>
          <t>analyst</t>
        </is>
      </c>
      <c r="P7" s="10" t="inlineStr">
        <is>
          <t>Values themselves are not disputed; documentation completeness is.</t>
        </is>
      </c>
    </row>
    <row r="8">
      <c r="A8" s="12" t="inlineStr">
        <is>
          <t>CL-003</t>
        </is>
      </c>
      <c r="B8" s="12" t="inlineStr">
        <is>
          <t>BQ-003</t>
        </is>
      </c>
      <c r="C8" s="10" t="inlineStr">
        <is>
          <t>Two torque figures are published for the same actuator model without definitions or a selection rule; a leakage claim is stated in absolute terms.</t>
        </is>
      </c>
      <c r="D8" s="12" t="inlineStr">
        <is>
          <t>observed</t>
        </is>
      </c>
      <c r="E8" s="12" t="inlineStr">
        <is>
          <t>missing</t>
        </is>
      </c>
      <c r="F8" s="12" t="inlineStr">
        <is>
          <t>EV-005; EV-006</t>
        </is>
      </c>
      <c r="G8" s="12" t="inlineStr">
        <is>
          <t>high</t>
        </is>
      </c>
      <c r="H8" s="12" t="inlineStr">
        <is>
          <t>medium</t>
        </is>
      </c>
      <c r="I8" s="12" t="inlineStr">
        <is>
          <t>yes</t>
        </is>
      </c>
      <c r="J8" s="12" t="inlineStr">
        <is>
          <t>client_engineering_confirmation</t>
        </is>
      </c>
      <c r="K8" s="12" t="inlineStr">
        <is>
          <t>internal_only</t>
        </is>
      </c>
      <c r="L8" s="12" t="inlineStr">
        <is>
          <t>unknown</t>
        </is>
      </c>
      <c r="M8" s="12" t="n"/>
      <c r="N8" s="12" t="n"/>
      <c r="O8" s="12" t="inlineStr">
        <is>
          <t>analyst</t>
        </is>
      </c>
      <c r="P8" s="10" t="inlineStr">
        <is>
          <t>Conflict flagged, not resolved. Both may be valid different metrics.</t>
        </is>
      </c>
    </row>
    <row r="9">
      <c r="A9" s="12" t="inlineStr">
        <is>
          <t>CL-004</t>
        </is>
      </c>
      <c r="B9" s="12" t="inlineStr">
        <is>
          <t>BQ-004</t>
        </is>
      </c>
      <c r="C9" s="10" t="inlineStr">
        <is>
          <t>No consolidated warranty policy covering period, exclusions and claim procedure was reachable in the sampled pages.</t>
        </is>
      </c>
      <c r="D9" s="12" t="inlineStr">
        <is>
          <t>observed</t>
        </is>
      </c>
      <c r="E9" s="12" t="inlineStr">
        <is>
          <t>missing</t>
        </is>
      </c>
      <c r="F9" s="12" t="inlineStr">
        <is>
          <t>EV-007</t>
        </is>
      </c>
      <c r="G9" s="12" t="inlineStr">
        <is>
          <t>high</t>
        </is>
      </c>
      <c r="H9" s="12" t="inlineStr">
        <is>
          <t>medium</t>
        </is>
      </c>
      <c r="I9" s="12" t="inlineStr">
        <is>
          <t>no</t>
        </is>
      </c>
      <c r="J9" s="12" t="inlineStr">
        <is>
          <t>client_commercial_confirmation</t>
        </is>
      </c>
      <c r="K9" s="12" t="inlineStr">
        <is>
          <t>internal_only</t>
        </is>
      </c>
      <c r="L9" s="12" t="inlineStr">
        <is>
          <t>unknown</t>
        </is>
      </c>
      <c r="M9" s="12" t="n"/>
      <c r="N9" s="12" t="n"/>
      <c r="O9" s="12" t="inlineStr">
        <is>
          <t>analyst</t>
        </is>
      </c>
      <c r="P9" s="10" t="inlineStr">
        <is>
          <t>Absence within the bounded sample, not a whole-site claim.</t>
        </is>
      </c>
    </row>
    <row r="10">
      <c r="A10" s="12" t="inlineStr">
        <is>
          <t>CL-005</t>
        </is>
      </c>
      <c r="B10" s="12" t="inlineStr">
        <is>
          <t>BQ-006</t>
        </is>
      </c>
      <c r="C10" s="10" t="inlineStr">
        <is>
          <t>A 100% pressure-testing statement is published without protocol reference, sampling rule or record traceability.</t>
        </is>
      </c>
      <c r="D10" s="12" t="inlineStr">
        <is>
          <t>observed</t>
        </is>
      </c>
      <c r="E10" s="12" t="inlineStr">
        <is>
          <t>partial</t>
        </is>
      </c>
      <c r="F10" s="12" t="inlineStr">
        <is>
          <t>EV-009</t>
        </is>
      </c>
      <c r="G10" s="12" t="inlineStr">
        <is>
          <t>high</t>
        </is>
      </c>
      <c r="H10" s="12" t="inlineStr">
        <is>
          <t>medium</t>
        </is>
      </c>
      <c r="I10" s="12" t="inlineStr">
        <is>
          <t>no</t>
        </is>
      </c>
      <c r="J10" s="12" t="inlineStr">
        <is>
          <t>client_quality_confirmation</t>
        </is>
      </c>
      <c r="K10" s="12" t="inlineStr">
        <is>
          <t>internal_only</t>
        </is>
      </c>
      <c r="L10" s="12" t="inlineStr">
        <is>
          <t>unknown</t>
        </is>
      </c>
      <c r="M10" s="12" t="n"/>
      <c r="N10" s="12" t="n"/>
      <c r="O10" s="12" t="inlineStr">
        <is>
          <t>analyst</t>
        </is>
      </c>
      <c r="P10" s="10" t="inlineStr">
        <is>
          <t>Testing may well occur; public evidence does not establish it.</t>
        </is>
      </c>
    </row>
    <row r="11">
      <c r="A11" s="12" t="inlineStr">
        <is>
          <t>CL-006</t>
        </is>
      </c>
      <c r="B11" s="12" t="inlineStr">
        <is>
          <t>BQ-007</t>
        </is>
      </c>
      <c r="C11" s="10" t="inlineStr">
        <is>
          <t>An annual output figure is published without period, measurement basis or in-house share.</t>
        </is>
      </c>
      <c r="D11" s="12" t="inlineStr">
        <is>
          <t>observed</t>
        </is>
      </c>
      <c r="E11" s="12" t="inlineStr">
        <is>
          <t>partial</t>
        </is>
      </c>
      <c r="F11" s="12" t="inlineStr">
        <is>
          <t>EV-010</t>
        </is>
      </c>
      <c r="G11" s="12" t="inlineStr">
        <is>
          <t>high</t>
        </is>
      </c>
      <c r="H11" s="12" t="inlineStr">
        <is>
          <t>low</t>
        </is>
      </c>
      <c r="I11" s="12" t="inlineStr">
        <is>
          <t>no</t>
        </is>
      </c>
      <c r="J11" s="12" t="inlineStr">
        <is>
          <t>client_fact_approval_required</t>
        </is>
      </c>
      <c r="K11" s="12" t="inlineStr">
        <is>
          <t>internal_only</t>
        </is>
      </c>
      <c r="L11" s="12" t="inlineStr">
        <is>
          <t>unknown</t>
        </is>
      </c>
      <c r="M11" s="12" t="n"/>
      <c r="N11" s="12" t="n"/>
      <c r="O11" s="12" t="inlineStr">
        <is>
          <t>analyst</t>
        </is>
      </c>
      <c r="P11" s="10" t="inlineStr">
        <is>
          <t>Capacity is a client business fact; analyst cannot verify it.</t>
        </is>
      </c>
    </row>
    <row r="12">
      <c r="A12" s="12" t="inlineStr">
        <is>
          <t>CL-007</t>
        </is>
      </c>
      <c r="B12" s="12" t="inlineStr">
        <is>
          <t>BQ-008</t>
        </is>
      </c>
      <c r="C12" s="10" t="inlineStr">
        <is>
          <t>Third-party logos imply OEM relationships with no authorization record, program scope or date range on the page.</t>
        </is>
      </c>
      <c r="D12" s="12" t="inlineStr">
        <is>
          <t>observed</t>
        </is>
      </c>
      <c r="E12" s="12" t="inlineStr">
        <is>
          <t>unknown</t>
        </is>
      </c>
      <c r="F12" s="12" t="inlineStr">
        <is>
          <t>EV-011</t>
        </is>
      </c>
      <c r="G12" s="12" t="inlineStr">
        <is>
          <t>high</t>
        </is>
      </c>
      <c r="H12" s="12" t="inlineStr">
        <is>
          <t>low</t>
        </is>
      </c>
      <c r="I12" s="12" t="inlineStr">
        <is>
          <t>no</t>
        </is>
      </c>
      <c r="J12" s="12" t="inlineStr">
        <is>
          <t>client_legal_and_commercial_review</t>
        </is>
      </c>
      <c r="K12" s="12" t="inlineStr">
        <is>
          <t>internal_only</t>
        </is>
      </c>
      <c r="L12" s="12" t="inlineStr">
        <is>
          <t>unknown</t>
        </is>
      </c>
      <c r="M12" s="12" t="n"/>
      <c r="N12" s="12" t="n"/>
      <c r="O12" s="12" t="inlineStr">
        <is>
          <t>analyst</t>
        </is>
      </c>
      <c r="P12" s="10" t="inlineStr">
        <is>
          <t>Highest reputational and legal exposure item in the set.</t>
        </is>
      </c>
    </row>
    <row r="13">
      <c r="A13" s="12" t="inlineStr">
        <is>
          <t>CL-008</t>
        </is>
      </c>
      <c r="B13" s="12" t="inlineStr">
        <is>
          <t>BQ-009</t>
        </is>
      </c>
      <c r="C13" s="10" t="inlineStr">
        <is>
          <t>Sampled inquiry pages collect contact data with no reachable privacy or data-handling notice.</t>
        </is>
      </c>
      <c r="D13" s="12" t="inlineStr">
        <is>
          <t>observed</t>
        </is>
      </c>
      <c r="E13" s="12" t="inlineStr">
        <is>
          <t>missing</t>
        </is>
      </c>
      <c r="F13" s="12" t="inlineStr">
        <is>
          <t>EV-012</t>
        </is>
      </c>
      <c r="G13" s="12" t="inlineStr">
        <is>
          <t>high</t>
        </is>
      </c>
      <c r="H13" s="12" t="inlineStr">
        <is>
          <t>medium</t>
        </is>
      </c>
      <c r="I13" s="12" t="inlineStr">
        <is>
          <t>no</t>
        </is>
      </c>
      <c r="J13" s="12" t="inlineStr">
        <is>
          <t>jurisdiction_counsel_review</t>
        </is>
      </c>
      <c r="K13" s="12" t="inlineStr">
        <is>
          <t>internal_only</t>
        </is>
      </c>
      <c r="L13" s="12" t="inlineStr">
        <is>
          <t>unknown</t>
        </is>
      </c>
      <c r="M13" s="12" t="n"/>
      <c r="N13" s="12" t="n"/>
      <c r="O13" s="12" t="inlineStr">
        <is>
          <t>analyst</t>
        </is>
      </c>
      <c r="P13" s="10" t="inlineStr">
        <is>
          <t>Evidence gap requiring counsel; not a compliance verdict.</t>
        </is>
      </c>
    </row>
  </sheetData>
  <dataValidations count="6">
    <dataValidation sqref="D6:D105" showDropDown="0" showInputMessage="0" showErrorMessage="0" allowBlank="1" type="list">
      <formula1>Controlled_Lists!$D$2:$D$9</formula1>
    </dataValidation>
    <dataValidation sqref="E6:E105" showDropDown="0" showInputMessage="0" showErrorMessage="0" allowBlank="1" type="list">
      <formula1>Controlled_Lists!$E$2:$E$6</formula1>
    </dataValidation>
    <dataValidation sqref="G6:G105" showDropDown="0" showInputMessage="0" showErrorMessage="0" allowBlank="1" type="list">
      <formula1>Controlled_Lists!$F$2:$F$4</formula1>
    </dataValidation>
    <dataValidation sqref="H6:H105" showDropDown="0" showInputMessage="0" showErrorMessage="0" allowBlank="1" type="list">
      <formula1>Controlled_Lists!$K$2:$K$5</formula1>
    </dataValidation>
    <dataValidation sqref="K6:K105" showDropDown="0" showInputMessage="0" showErrorMessage="0" allowBlank="1" type="list">
      <formula1>Controlled_Lists!$G$2:$G$4</formula1>
    </dataValidation>
    <dataValidation sqref="L6:L105" showDropDown="0" showInputMessage="0" showErrorMessage="0" allowBlank="1" type="list">
      <formula1>Controlled_Lists!$H$2:$H$5</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2026-08-11T04:21:55Z</dcterms:created>
  <dcterms:modified xsi:type="dcterms:W3CDTF">2026-08-11T04:21:55Z</dcterms:modified>
</cp:coreProperties>
</file>